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98561471-43EF-43D0-9973-E062906B3CF2}" xr6:coauthVersionLast="31" xr6:coauthVersionMax="31" xr10:uidLastSave="{00000000-0000-0000-0000-000000000000}"/>
  <bookViews>
    <workbookView xWindow="210" yWindow="105" windowWidth="21105" windowHeight="9975" tabRatio="849" xr2:uid="{00000000-000D-0000-FFFF-FFFF00000000}"/>
  </bookViews>
  <sheets>
    <sheet name="Stap 1 TOC" sheetId="17" r:id="rId1"/>
    <sheet name="Stap 2 TOC" sheetId="18" r:id="rId2"/>
    <sheet name="Stap 3 TOC" sheetId="19" r:id="rId3"/>
    <sheet name="Stap 13 TOC" sheetId="20" r:id="rId4"/>
    <sheet name="Relatieve Respons Factor" sheetId="21" r:id="rId5"/>
  </sheets>
  <calcPr calcId="179017"/>
</workbook>
</file>

<file path=xl/calcChain.xml><?xml version="1.0" encoding="utf-8"?>
<calcChain xmlns="http://schemas.openxmlformats.org/spreadsheetml/2006/main">
  <c r="B25" i="21" l="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K54" i="21"/>
  <c r="J54" i="21"/>
  <c r="I54" i="21"/>
  <c r="H54" i="21"/>
  <c r="G54" i="21"/>
  <c r="F54" i="21"/>
  <c r="E54" i="21"/>
  <c r="D54" i="21"/>
  <c r="C54" i="21"/>
  <c r="B54" i="21"/>
  <c r="K53" i="21"/>
  <c r="J53" i="21"/>
  <c r="I53" i="21"/>
  <c r="H53" i="21"/>
  <c r="G53" i="21"/>
  <c r="F53" i="21"/>
  <c r="E53" i="21"/>
  <c r="D53" i="21"/>
  <c r="C53" i="21"/>
  <c r="B53" i="21"/>
  <c r="K52" i="21"/>
  <c r="J52" i="21"/>
  <c r="I52" i="21"/>
  <c r="H52" i="21"/>
  <c r="G52" i="21"/>
  <c r="F52" i="21"/>
  <c r="E52" i="21"/>
  <c r="D52" i="21"/>
  <c r="C52" i="21"/>
  <c r="B52" i="21"/>
  <c r="K50" i="21"/>
  <c r="J50" i="21"/>
  <c r="I50" i="21"/>
  <c r="H50" i="21"/>
  <c r="G50" i="21"/>
  <c r="F50" i="21"/>
  <c r="E50" i="21"/>
  <c r="D50" i="21"/>
  <c r="C50" i="21"/>
  <c r="B50" i="21"/>
  <c r="K49" i="21"/>
  <c r="J49" i="21"/>
  <c r="I49" i="21"/>
  <c r="H49" i="21"/>
  <c r="G49" i="21"/>
  <c r="F49" i="21"/>
  <c r="E49" i="21"/>
  <c r="D49" i="21"/>
  <c r="C49" i="21"/>
  <c r="B49" i="21"/>
  <c r="K48" i="21"/>
  <c r="J48" i="21"/>
  <c r="I48" i="21"/>
  <c r="H48" i="21"/>
  <c r="G48" i="21"/>
  <c r="F48" i="21"/>
  <c r="E48" i="21"/>
  <c r="D48" i="21"/>
  <c r="C48" i="21"/>
  <c r="B48" i="21"/>
  <c r="K46" i="21"/>
  <c r="J46" i="21"/>
  <c r="I46" i="21"/>
  <c r="H46" i="21"/>
  <c r="G46" i="21"/>
  <c r="F46" i="21"/>
  <c r="E46" i="21"/>
  <c r="D46" i="21"/>
  <c r="C46" i="21"/>
  <c r="B46" i="21"/>
  <c r="K45" i="21"/>
  <c r="J45" i="21"/>
  <c r="I45" i="21"/>
  <c r="H45" i="21"/>
  <c r="G45" i="21"/>
  <c r="F45" i="21"/>
  <c r="E45" i="21"/>
  <c r="D45" i="21"/>
  <c r="C45" i="21"/>
  <c r="B45" i="21"/>
  <c r="K44" i="21"/>
  <c r="J44" i="21"/>
  <c r="I44" i="21"/>
  <c r="H44" i="21"/>
  <c r="G44" i="21"/>
  <c r="F44" i="21"/>
  <c r="E44" i="21"/>
  <c r="D44" i="21"/>
  <c r="C44" i="21"/>
  <c r="B44" i="21"/>
  <c r="E5" i="19" l="1"/>
  <c r="E5" i="20"/>
  <c r="E5" i="18"/>
  <c r="E5" i="17"/>
</calcChain>
</file>

<file path=xl/sharedStrings.xml><?xml version="1.0" encoding="utf-8"?>
<sst xmlns="http://schemas.openxmlformats.org/spreadsheetml/2006/main" count="151" uniqueCount="34">
  <si>
    <t>Parameter</t>
  </si>
  <si>
    <t>Aantal Labo's</t>
  </si>
  <si>
    <t>Labonr.</t>
  </si>
  <si>
    <t>Result</t>
  </si>
  <si>
    <t>Z-Score</t>
  </si>
  <si>
    <t>%Afw</t>
  </si>
  <si>
    <t/>
  </si>
  <si>
    <t>Standaard afw. ref. abs.</t>
  </si>
  <si>
    <t>Standaard afw. ref. rel.</t>
  </si>
  <si>
    <t>Uitschieter</t>
  </si>
  <si>
    <t>XX</t>
  </si>
  <si>
    <t>X</t>
  </si>
  <si>
    <t>%</t>
  </si>
  <si>
    <t>Referentiewaarde:</t>
  </si>
  <si>
    <t>Gemiddelde</t>
  </si>
  <si>
    <t>Stap  1 TOC</t>
  </si>
  <si>
    <t>Stap 2 TOC</t>
  </si>
  <si>
    <t>Stap 3 TOC</t>
  </si>
  <si>
    <t>Stap 13 TOC</t>
  </si>
  <si>
    <t>mgC/Nm3</t>
  </si>
  <si>
    <t>Tabel 2: gemeten concentraties (mgC/Nm³)(*) tijdens de interlaboratoriumvergelijking</t>
  </si>
  <si>
    <t>Stap</t>
  </si>
  <si>
    <t>Labo</t>
  </si>
  <si>
    <t>Component</t>
  </si>
  <si>
    <t>Zuurstof-</t>
  </si>
  <si>
    <t>Ref</t>
  </si>
  <si>
    <t>gehalte%</t>
  </si>
  <si>
    <t>propaan</t>
  </si>
  <si>
    <t>ethylacetaat</t>
  </si>
  <si>
    <t>tolueen</t>
  </si>
  <si>
    <t>isopropanol</t>
  </si>
  <si>
    <t>(*) normaalcondities gerefereerd naar 101,3kPa, 0°C, droog gas</t>
  </si>
  <si>
    <t>Tabel 3: Afwijking (%) van de resultaten van de deelnemers t.o.v. de referentiewaarde</t>
  </si>
  <si>
    <t>Tabel 5: Relatieve respons factoren (RRF) voor tolueen aceton en chloroform bij verschillende zuurstofgehaltes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</si>
</sst>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Times New Roman"/>
      <family val="1"/>
    </font>
    <font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2" fontId="10" fillId="0" borderId="0" xfId="5" applyNumberFormat="1" applyFont="1" applyBorder="1" applyAlignment="1">
      <alignment horizontal="center" vertical="center"/>
    </xf>
    <xf numFmtId="1" fontId="4" fillId="0" borderId="0" xfId="1" applyNumberFormat="1" applyFont="1" applyFill="1" applyAlignment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2" fontId="4" fillId="0" borderId="0" xfId="2" applyNumberFormat="1" applyFont="1" applyFill="1" applyBorder="1" applyAlignment="1">
      <alignment horizontal="center" vertical="center"/>
    </xf>
    <xf numFmtId="2" fontId="4" fillId="0" borderId="0" xfId="1" applyNumberFormat="1" applyFont="1" applyAlignment="1">
      <alignment horizontal="right" vertical="center"/>
    </xf>
    <xf numFmtId="2" fontId="4" fillId="0" borderId="0" xfId="1" applyNumberFormat="1" applyFont="1" applyFill="1" applyAlignment="1">
      <alignment horizontal="right" vertical="center"/>
    </xf>
    <xf numFmtId="1" fontId="9" fillId="0" borderId="0" xfId="1" applyNumberFormat="1" applyFont="1" applyFill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0" fillId="2" borderId="0" xfId="0" applyFill="1"/>
    <xf numFmtId="0" fontId="13" fillId="2" borderId="1" xfId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 wrapText="1"/>
    </xf>
    <xf numFmtId="0" fontId="13" fillId="2" borderId="5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0" fontId="13" fillId="2" borderId="8" xfId="1" applyFont="1" applyFill="1" applyBorder="1" applyAlignment="1">
      <alignment horizontal="center"/>
    </xf>
    <xf numFmtId="164" fontId="13" fillId="2" borderId="7" xfId="1" applyNumberFormat="1" applyFont="1" applyFill="1" applyBorder="1" applyAlignment="1">
      <alignment horizontal="center"/>
    </xf>
    <xf numFmtId="2" fontId="13" fillId="2" borderId="7" xfId="1" applyNumberFormat="1" applyFont="1" applyFill="1" applyBorder="1" applyAlignment="1">
      <alignment horizontal="center"/>
    </xf>
    <xf numFmtId="0" fontId="2" fillId="2" borderId="0" xfId="1" applyFill="1"/>
    <xf numFmtId="0" fontId="13" fillId="2" borderId="0" xfId="1" applyFont="1" applyFill="1" applyAlignment="1">
      <alignment horizontal="center"/>
    </xf>
    <xf numFmtId="0" fontId="13" fillId="2" borderId="1" xfId="1" applyFont="1" applyFill="1" applyBorder="1" applyAlignment="1">
      <alignment horizontal="center" wrapText="1"/>
    </xf>
    <xf numFmtId="165" fontId="13" fillId="2" borderId="7" xfId="5" applyNumberFormat="1" applyFont="1" applyFill="1" applyBorder="1" applyAlignment="1">
      <alignment horizontal="center" vertical="center"/>
    </xf>
    <xf numFmtId="2" fontId="13" fillId="2" borderId="0" xfId="1" applyNumberFormat="1" applyFont="1" applyFill="1" applyBorder="1" applyAlignment="1">
      <alignment horizontal="center" vertical="center"/>
    </xf>
    <xf numFmtId="2" fontId="13" fillId="2" borderId="0" xfId="4" applyNumberFormat="1" applyFont="1" applyFill="1" applyBorder="1" applyAlignment="1" applyProtection="1">
      <alignment horizontal="center" vertical="center"/>
      <protection locked="0"/>
    </xf>
    <xf numFmtId="0" fontId="13" fillId="2" borderId="0" xfId="1" applyFont="1" applyFill="1" applyBorder="1" applyAlignment="1">
      <alignment horizontal="center"/>
    </xf>
    <xf numFmtId="2" fontId="13" fillId="2" borderId="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4" fillId="0" borderId="7" xfId="6" applyFill="1" applyBorder="1" applyAlignment="1" applyProtection="1">
      <alignment horizontal="center"/>
      <protection locked="0"/>
    </xf>
    <xf numFmtId="0" fontId="5" fillId="0" borderId="7" xfId="6" applyFont="1" applyFill="1" applyBorder="1" applyAlignment="1" applyProtection="1">
      <alignment horizontal="center"/>
      <protection locked="0"/>
    </xf>
    <xf numFmtId="0" fontId="14" fillId="0" borderId="7" xfId="6" quotePrefix="1" applyFill="1" applyBorder="1" applyProtection="1">
      <protection locked="0"/>
    </xf>
    <xf numFmtId="0" fontId="0" fillId="0" borderId="7" xfId="0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2" fontId="0" fillId="0" borderId="7" xfId="0" applyNumberFormat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4" fontId="14" fillId="0" borderId="7" xfId="6" applyNumberFormat="1" applyFill="1" applyBorder="1" applyAlignment="1" applyProtection="1">
      <alignment horizontal="center"/>
      <protection locked="0"/>
    </xf>
    <xf numFmtId="2" fontId="3" fillId="0" borderId="0" xfId="1" applyNumberFormat="1" applyFont="1" applyAlignment="1">
      <alignment horizontal="right" vertical="center"/>
    </xf>
    <xf numFmtId="2" fontId="11" fillId="0" borderId="0" xfId="0" applyNumberFormat="1" applyFont="1" applyBorder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3" fillId="2" borderId="0" xfId="1" applyFont="1" applyFill="1" applyAlignment="1">
      <alignment horizontal="center"/>
    </xf>
    <xf numFmtId="0" fontId="13" fillId="2" borderId="10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/>
    </xf>
    <xf numFmtId="0" fontId="13" fillId="2" borderId="3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</cellXfs>
  <cellStyles count="7">
    <cellStyle name="Normal" xfId="0" builtinId="0"/>
    <cellStyle name="Normal 2" xfId="1" xr:uid="{00000000-0005-0000-0000-000001000000}"/>
    <cellStyle name="Normal 2 2" xfId="6" xr:uid="{00000000-0005-0000-0000-000002000000}"/>
    <cellStyle name="Normal 3" xfId="2" xr:uid="{00000000-0005-0000-0000-000003000000}"/>
    <cellStyle name="Normal 4" xfId="3" xr:uid="{00000000-0005-0000-0000-000004000000}"/>
    <cellStyle name="Percent" xfId="5" builtinId="5"/>
    <cellStyle name="Percent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</xdr:colOff>
      <xdr:row>10</xdr:row>
      <xdr:rowOff>-1</xdr:rowOff>
    </xdr:from>
    <xdr:to>
      <xdr:col>21</xdr:col>
      <xdr:colOff>560262</xdr:colOff>
      <xdr:row>30</xdr:row>
      <xdr:rowOff>195058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65281" y="2024062"/>
          <a:ext cx="6608637" cy="4243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11907</xdr:colOff>
      <xdr:row>10</xdr:row>
      <xdr:rowOff>35718</xdr:rowOff>
    </xdr:from>
    <xdr:to>
      <xdr:col>21</xdr:col>
      <xdr:colOff>548356</xdr:colOff>
      <xdr:row>31</xdr:row>
      <xdr:rowOff>22274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58063" y="2059781"/>
          <a:ext cx="6608637" cy="42370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</xdr:colOff>
      <xdr:row>10</xdr:row>
      <xdr:rowOff>23812</xdr:rowOff>
    </xdr:from>
    <xdr:to>
      <xdr:col>21</xdr:col>
      <xdr:colOff>536450</xdr:colOff>
      <xdr:row>31</xdr:row>
      <xdr:rowOff>10368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46157" y="2047875"/>
          <a:ext cx="6608637" cy="42370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9</xdr:row>
      <xdr:rowOff>11907</xdr:rowOff>
    </xdr:from>
    <xdr:to>
      <xdr:col>21</xdr:col>
      <xdr:colOff>584074</xdr:colOff>
      <xdr:row>30</xdr:row>
      <xdr:rowOff>4559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93781" y="1833563"/>
          <a:ext cx="6608637" cy="4243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1"/>
  <sheetViews>
    <sheetView tabSelected="1" zoomScale="80" zoomScaleNormal="80" workbookViewId="0">
      <selection activeCell="E1" sqref="E1:F1"/>
    </sheetView>
  </sheetViews>
  <sheetFormatPr defaultRowHeight="15.75" x14ac:dyDescent="0.25"/>
  <cols>
    <col min="1" max="2" width="9.140625" style="1"/>
    <col min="3" max="3" width="9.42578125" style="1" customWidth="1"/>
    <col min="4" max="4" width="8.42578125" style="1" customWidth="1"/>
    <col min="5" max="5" width="15.140625" style="1" customWidth="1"/>
    <col min="6" max="6" width="10.5703125" style="1" bestFit="1" customWidth="1"/>
    <col min="7" max="7" width="11.5703125" style="1" bestFit="1" customWidth="1"/>
    <col min="8" max="16384" width="9.140625" style="1"/>
  </cols>
  <sheetData>
    <row r="1" spans="2:10" x14ac:dyDescent="0.25">
      <c r="C1" s="59" t="s">
        <v>0</v>
      </c>
      <c r="D1" s="59"/>
      <c r="E1" s="60" t="s">
        <v>15</v>
      </c>
      <c r="F1" s="60"/>
      <c r="H1" s="19"/>
    </row>
    <row r="2" spans="2:10" x14ac:dyDescent="0.25">
      <c r="D2" s="16" t="s">
        <v>13</v>
      </c>
      <c r="E2" s="1">
        <v>47.935976049202807</v>
      </c>
      <c r="F2" s="6" t="s">
        <v>19</v>
      </c>
    </row>
    <row r="3" spans="2:10" x14ac:dyDescent="0.25">
      <c r="B3" s="4"/>
      <c r="D3" s="17" t="s">
        <v>14</v>
      </c>
      <c r="E3" s="9">
        <v>47.563600000000001</v>
      </c>
      <c r="F3" s="6" t="s">
        <v>19</v>
      </c>
      <c r="H3" s="8"/>
      <c r="I3" s="41"/>
    </row>
    <row r="4" spans="2:10" x14ac:dyDescent="0.25">
      <c r="B4" s="4"/>
      <c r="D4" s="17" t="s">
        <v>7</v>
      </c>
      <c r="E4" s="10">
        <v>1.5194643449605476</v>
      </c>
      <c r="F4" s="6" t="s">
        <v>19</v>
      </c>
      <c r="H4" s="8"/>
    </row>
    <row r="5" spans="2:10" x14ac:dyDescent="0.25">
      <c r="B5" s="4"/>
      <c r="D5" s="17" t="s">
        <v>8</v>
      </c>
      <c r="E5" s="11">
        <f>(E4/E2)*100</f>
        <v>3.1697786718704291</v>
      </c>
      <c r="F5" s="4" t="s">
        <v>12</v>
      </c>
      <c r="H5" s="8"/>
    </row>
    <row r="6" spans="2:10" x14ac:dyDescent="0.25">
      <c r="B6" s="4"/>
      <c r="D6" s="17" t="s">
        <v>1</v>
      </c>
      <c r="E6" s="18">
        <v>10</v>
      </c>
      <c r="F6" s="8"/>
      <c r="H6" s="8"/>
    </row>
    <row r="7" spans="2:10" x14ac:dyDescent="0.25">
      <c r="C7" s="6"/>
      <c r="D7" s="6"/>
      <c r="E7" s="6"/>
      <c r="F7" s="6"/>
      <c r="G7" s="6"/>
      <c r="H7" s="6"/>
    </row>
    <row r="8" spans="2:10" x14ac:dyDescent="0.25">
      <c r="C8" s="6"/>
      <c r="D8" s="6"/>
      <c r="E8" s="6"/>
      <c r="F8" s="6"/>
      <c r="G8" s="6"/>
      <c r="H8" s="6"/>
    </row>
    <row r="9" spans="2:10" x14ac:dyDescent="0.25">
      <c r="C9" s="8" t="s">
        <v>2</v>
      </c>
      <c r="D9" s="8" t="s">
        <v>3</v>
      </c>
      <c r="E9" s="8"/>
      <c r="F9" s="8" t="s">
        <v>4</v>
      </c>
      <c r="G9" s="8" t="s">
        <v>9</v>
      </c>
      <c r="H9" s="8" t="s">
        <v>5</v>
      </c>
      <c r="I9" s="4"/>
      <c r="J9" s="4"/>
    </row>
    <row r="10" spans="2:10" x14ac:dyDescent="0.25">
      <c r="C10" s="8"/>
      <c r="D10" s="8"/>
      <c r="E10" s="8"/>
      <c r="F10" s="8"/>
      <c r="G10" s="8"/>
      <c r="H10" s="8"/>
      <c r="I10" s="4"/>
      <c r="J10" s="4"/>
    </row>
    <row r="11" spans="2:10" x14ac:dyDescent="0.25">
      <c r="C11" s="42">
        <v>14</v>
      </c>
      <c r="D11" s="41">
        <v>41.8</v>
      </c>
      <c r="F11" s="1">
        <v>-4.0382494459665184</v>
      </c>
      <c r="G11" s="41" t="s">
        <v>10</v>
      </c>
      <c r="H11" s="4">
        <v>-12.800356965517246</v>
      </c>
      <c r="I11" s="4"/>
      <c r="J11" s="4"/>
    </row>
    <row r="12" spans="2:10" x14ac:dyDescent="0.25">
      <c r="C12" s="42">
        <v>10</v>
      </c>
      <c r="D12" s="41">
        <v>46.4</v>
      </c>
      <c r="F12" s="1">
        <v>-1.0108667928253952</v>
      </c>
      <c r="H12" s="4">
        <v>-3.2042240000000013</v>
      </c>
      <c r="I12" s="4"/>
      <c r="J12" s="4"/>
    </row>
    <row r="13" spans="2:10" x14ac:dyDescent="0.25">
      <c r="C13" s="42">
        <v>5</v>
      </c>
      <c r="D13" s="41">
        <v>46.7</v>
      </c>
      <c r="F13" s="1">
        <v>-0.8134287937074931</v>
      </c>
      <c r="H13" s="4">
        <v>-2.5783892413793028</v>
      </c>
      <c r="I13" s="4"/>
      <c r="J13" s="4"/>
    </row>
    <row r="14" spans="2:10" x14ac:dyDescent="0.25">
      <c r="C14" s="42">
        <v>11</v>
      </c>
      <c r="D14" s="41">
        <v>46.8</v>
      </c>
      <c r="F14" s="1">
        <v>-0.74761612733486382</v>
      </c>
      <c r="H14" s="4">
        <v>-2.3697776551724181</v>
      </c>
      <c r="I14" s="4"/>
      <c r="J14" s="4"/>
    </row>
    <row r="15" spans="2:10" x14ac:dyDescent="0.25">
      <c r="C15" s="43">
        <v>8</v>
      </c>
      <c r="D15" s="41">
        <v>46.98</v>
      </c>
      <c r="F15" s="1">
        <v>-0.62915332786412437</v>
      </c>
      <c r="H15" s="4">
        <v>-1.9942768000000046</v>
      </c>
      <c r="I15" s="4"/>
      <c r="J15" s="4"/>
    </row>
    <row r="16" spans="2:10" x14ac:dyDescent="0.25">
      <c r="C16" s="44">
        <v>12</v>
      </c>
      <c r="D16" s="41">
        <v>48.1</v>
      </c>
      <c r="F16" s="1">
        <v>0.10794853550936923</v>
      </c>
      <c r="H16" s="1">
        <v>0.34217296551724619</v>
      </c>
      <c r="I16" s="4"/>
      <c r="J16" s="4"/>
    </row>
    <row r="17" spans="3:11" x14ac:dyDescent="0.25">
      <c r="C17" s="44">
        <v>3</v>
      </c>
      <c r="D17" s="41">
        <v>48.2</v>
      </c>
      <c r="F17" s="1">
        <v>0.17376120188200325</v>
      </c>
      <c r="H17" s="1">
        <v>0.55078455172414575</v>
      </c>
      <c r="I17" s="4"/>
      <c r="J17" s="4"/>
    </row>
    <row r="18" spans="3:11" x14ac:dyDescent="0.25">
      <c r="C18" s="44">
        <v>6</v>
      </c>
      <c r="D18" s="41">
        <v>48.2</v>
      </c>
      <c r="F18" s="1">
        <v>0.17376120188200325</v>
      </c>
      <c r="H18" s="1">
        <v>0.55078455172414575</v>
      </c>
      <c r="I18" s="4"/>
      <c r="J18" s="4"/>
    </row>
    <row r="19" spans="3:11" x14ac:dyDescent="0.25">
      <c r="C19" s="44">
        <v>1</v>
      </c>
      <c r="D19" s="41">
        <v>48.6</v>
      </c>
      <c r="F19" s="1">
        <v>0.43701186737253467</v>
      </c>
      <c r="H19" s="1">
        <v>1.385230896551729</v>
      </c>
      <c r="I19" s="4"/>
      <c r="J19" s="4"/>
    </row>
    <row r="20" spans="3:11" x14ac:dyDescent="0.25">
      <c r="C20" s="44">
        <v>15</v>
      </c>
      <c r="D20" s="41">
        <v>50</v>
      </c>
      <c r="F20" s="1">
        <v>1.3583891965893971</v>
      </c>
      <c r="H20" s="1">
        <v>4.3057931034482779</v>
      </c>
      <c r="I20" s="4"/>
      <c r="J20" s="4"/>
    </row>
    <row r="21" spans="3:11" x14ac:dyDescent="0.25">
      <c r="C21" s="13"/>
      <c r="D21" s="14"/>
      <c r="E21" s="4"/>
      <c r="F21" s="14"/>
      <c r="G21" s="4"/>
      <c r="H21" s="14"/>
      <c r="I21" s="4"/>
      <c r="J21" s="4"/>
    </row>
    <row r="22" spans="3:11" x14ac:dyDescent="0.25">
      <c r="C22" s="13"/>
      <c r="D22" s="14"/>
      <c r="E22" s="4"/>
      <c r="F22" s="14"/>
      <c r="G22" s="4"/>
      <c r="H22" s="14"/>
      <c r="I22" s="4"/>
      <c r="J22" s="4"/>
    </row>
    <row r="23" spans="3:11" x14ac:dyDescent="0.25">
      <c r="C23" s="13"/>
      <c r="D23" s="14"/>
      <c r="E23" s="4"/>
      <c r="F23" s="14"/>
      <c r="G23" s="4"/>
      <c r="H23" s="14"/>
      <c r="I23" s="4"/>
      <c r="J23" s="4"/>
    </row>
    <row r="24" spans="3:11" x14ac:dyDescent="0.25">
      <c r="C24" s="13"/>
      <c r="D24" s="14"/>
      <c r="E24" s="4"/>
      <c r="F24" s="14"/>
      <c r="G24" s="4"/>
      <c r="H24" s="14"/>
      <c r="I24" s="4"/>
      <c r="J24" s="4"/>
    </row>
    <row r="25" spans="3:11" x14ac:dyDescent="0.25">
      <c r="C25" s="13"/>
      <c r="D25" s="4"/>
      <c r="F25" s="4"/>
      <c r="H25" s="4"/>
      <c r="J25" s="4"/>
    </row>
    <row r="26" spans="3:11" x14ac:dyDescent="0.25">
      <c r="C26" s="13"/>
      <c r="D26" s="4"/>
      <c r="F26" s="4"/>
      <c r="G26" s="4"/>
      <c r="H26" s="4"/>
      <c r="J26" s="4"/>
    </row>
    <row r="27" spans="3:11" x14ac:dyDescent="0.25">
      <c r="C27" s="14"/>
      <c r="D27" s="4"/>
      <c r="F27" s="4"/>
      <c r="G27" s="4"/>
      <c r="H27" s="4"/>
      <c r="J27" s="4"/>
    </row>
    <row r="28" spans="3:11" x14ac:dyDescent="0.25">
      <c r="C28" s="14"/>
      <c r="D28" s="4"/>
      <c r="F28" s="4"/>
      <c r="G28" s="4"/>
      <c r="H28" s="4"/>
    </row>
    <row r="29" spans="3:11" x14ac:dyDescent="0.25">
      <c r="C29" s="14"/>
      <c r="D29" s="4"/>
      <c r="F29" s="4"/>
      <c r="G29" s="4"/>
      <c r="H29" s="4"/>
    </row>
    <row r="30" spans="3:11" x14ac:dyDescent="0.25">
      <c r="C30" s="14"/>
      <c r="D30" s="4"/>
      <c r="F30" s="4"/>
      <c r="G30" s="4"/>
      <c r="H30" s="4"/>
      <c r="K30" s="1" t="s">
        <v>6</v>
      </c>
    </row>
    <row r="31" spans="3:11" x14ac:dyDescent="0.25">
      <c r="C31" s="42"/>
      <c r="D31" s="41"/>
      <c r="G31" s="41"/>
      <c r="H31" s="43"/>
      <c r="J31" s="41"/>
    </row>
    <row r="32" spans="3:11" x14ac:dyDescent="0.25">
      <c r="C32" s="42"/>
      <c r="D32" s="41"/>
      <c r="H32" s="43"/>
      <c r="J32" s="41"/>
      <c r="K32" s="41" t="s">
        <v>6</v>
      </c>
    </row>
    <row r="33" spans="3:11" x14ac:dyDescent="0.25">
      <c r="C33" s="42"/>
      <c r="D33" s="41"/>
      <c r="H33" s="43"/>
      <c r="J33" s="41"/>
      <c r="K33" s="41" t="s">
        <v>6</v>
      </c>
    </row>
    <row r="34" spans="3:11" x14ac:dyDescent="0.25">
      <c r="C34" s="42"/>
      <c r="D34" s="41"/>
      <c r="H34" s="43"/>
      <c r="J34" s="41"/>
      <c r="K34" s="41" t="s">
        <v>6</v>
      </c>
    </row>
    <row r="35" spans="3:11" x14ac:dyDescent="0.25">
      <c r="C35" s="43"/>
      <c r="D35" s="41"/>
      <c r="H35" s="43"/>
      <c r="J35" s="41"/>
      <c r="K35" s="41" t="s">
        <v>6</v>
      </c>
    </row>
    <row r="36" spans="3:11" x14ac:dyDescent="0.25">
      <c r="C36" s="44"/>
      <c r="D36" s="41"/>
      <c r="H36" s="41"/>
      <c r="J36" s="41"/>
      <c r="K36" s="41" t="s">
        <v>6</v>
      </c>
    </row>
    <row r="37" spans="3:11" x14ac:dyDescent="0.25">
      <c r="C37" s="44"/>
      <c r="D37" s="41"/>
      <c r="H37" s="41"/>
      <c r="J37" s="41"/>
      <c r="K37" s="41" t="s">
        <v>6</v>
      </c>
    </row>
    <row r="38" spans="3:11" x14ac:dyDescent="0.25">
      <c r="C38" s="44"/>
      <c r="D38" s="41"/>
      <c r="H38" s="41"/>
      <c r="J38" s="41"/>
      <c r="K38" s="41" t="s">
        <v>6</v>
      </c>
    </row>
    <row r="39" spans="3:11" x14ac:dyDescent="0.25">
      <c r="C39" s="44"/>
      <c r="D39" s="41"/>
      <c r="H39" s="41"/>
      <c r="J39" s="41"/>
      <c r="K39" s="41" t="s">
        <v>6</v>
      </c>
    </row>
    <row r="40" spans="3:11" x14ac:dyDescent="0.25">
      <c r="C40" s="44"/>
      <c r="D40" s="41"/>
      <c r="H40" s="41"/>
      <c r="J40" s="41"/>
      <c r="K40" s="41" t="s">
        <v>6</v>
      </c>
    </row>
    <row r="41" spans="3:11" x14ac:dyDescent="0.25">
      <c r="C41" s="5"/>
    </row>
    <row r="42" spans="3:11" x14ac:dyDescent="0.25">
      <c r="C42" s="5"/>
    </row>
    <row r="43" spans="3:11" x14ac:dyDescent="0.25">
      <c r="C43" s="5"/>
    </row>
    <row r="44" spans="3:11" x14ac:dyDescent="0.25">
      <c r="C44" s="5"/>
    </row>
    <row r="46" spans="3:11" x14ac:dyDescent="0.25">
      <c r="C46" s="5"/>
    </row>
    <row r="47" spans="3:11" x14ac:dyDescent="0.25">
      <c r="C47" s="5"/>
    </row>
    <row r="48" spans="3:11" x14ac:dyDescent="0.25">
      <c r="C48" s="5"/>
    </row>
    <row r="50" spans="3:10" x14ac:dyDescent="0.25">
      <c r="C50" s="15"/>
      <c r="D50" s="3"/>
      <c r="F50" s="3"/>
      <c r="H50" s="3"/>
    </row>
    <row r="51" spans="3:10" x14ac:dyDescent="0.25">
      <c r="C51" s="5"/>
    </row>
    <row r="52" spans="3:10" x14ac:dyDescent="0.25">
      <c r="C52" s="5"/>
    </row>
    <row r="54" spans="3:10" x14ac:dyDescent="0.25">
      <c r="C54" s="5"/>
      <c r="D54" s="3"/>
      <c r="F54" s="3"/>
      <c r="H54" s="3"/>
    </row>
    <row r="55" spans="3:10" x14ac:dyDescent="0.25">
      <c r="C55" s="5"/>
    </row>
    <row r="56" spans="3:10" x14ac:dyDescent="0.25">
      <c r="C56" s="5"/>
      <c r="F56" s="3"/>
      <c r="H56" s="3"/>
    </row>
    <row r="57" spans="3:10" x14ac:dyDescent="0.25">
      <c r="C57" s="5"/>
      <c r="F57" s="3"/>
      <c r="H57" s="3"/>
    </row>
    <row r="58" spans="3:10" x14ac:dyDescent="0.25">
      <c r="C58" s="5"/>
      <c r="F58" s="5"/>
      <c r="H58" s="5"/>
    </row>
    <row r="59" spans="3:10" x14ac:dyDescent="0.25">
      <c r="C59" s="5"/>
      <c r="F59" s="3"/>
      <c r="H59" s="3"/>
    </row>
    <row r="60" spans="3:10" x14ac:dyDescent="0.25">
      <c r="C60" s="5"/>
      <c r="F60" s="3"/>
      <c r="H60" s="3"/>
    </row>
    <row r="61" spans="3:10" x14ac:dyDescent="0.25">
      <c r="C61" s="5"/>
      <c r="D61" s="5"/>
      <c r="G61" s="3"/>
      <c r="H61" s="5"/>
      <c r="I61" s="3"/>
      <c r="J61" s="1" t="s">
        <v>6</v>
      </c>
    </row>
  </sheetData>
  <sheetProtection password="DC07" sheet="1" objects="1" scenarios="1" selectLockedCells="1" selectUnlockedCells="1"/>
  <sortState ref="C31:I51">
    <sortCondition ref="I31:I51"/>
  </sortState>
  <mergeCells count="2">
    <mergeCell ref="C1:D1"/>
    <mergeCell ref="E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1"/>
  <sheetViews>
    <sheetView zoomScale="80" zoomScaleNormal="80" workbookViewId="0">
      <selection activeCell="E1" sqref="E1:F1"/>
    </sheetView>
  </sheetViews>
  <sheetFormatPr defaultRowHeight="15.75" x14ac:dyDescent="0.25"/>
  <cols>
    <col min="1" max="4" width="9.140625" style="1"/>
    <col min="5" max="5" width="15.140625" style="1" customWidth="1"/>
    <col min="6" max="6" width="10.5703125" style="1" bestFit="1" customWidth="1"/>
    <col min="7" max="7" width="11.5703125" style="1" bestFit="1" customWidth="1"/>
    <col min="8" max="16384" width="9.140625" style="1"/>
  </cols>
  <sheetData>
    <row r="1" spans="2:10" x14ac:dyDescent="0.25">
      <c r="C1" s="59" t="s">
        <v>0</v>
      </c>
      <c r="D1" s="59"/>
      <c r="E1" s="61" t="s">
        <v>16</v>
      </c>
      <c r="F1" s="61"/>
    </row>
    <row r="2" spans="2:10" x14ac:dyDescent="0.25">
      <c r="D2" s="16" t="s">
        <v>13</v>
      </c>
      <c r="E2" s="57">
        <v>32.233224467764018</v>
      </c>
      <c r="F2" s="6" t="s">
        <v>19</v>
      </c>
    </row>
    <row r="3" spans="2:10" x14ac:dyDescent="0.25">
      <c r="D3" s="17" t="s">
        <v>14</v>
      </c>
      <c r="E3" s="6">
        <v>31.1266</v>
      </c>
      <c r="F3" s="6" t="s">
        <v>19</v>
      </c>
      <c r="H3" s="6"/>
    </row>
    <row r="4" spans="2:10" x14ac:dyDescent="0.25">
      <c r="B4" s="4"/>
      <c r="D4" s="17" t="s">
        <v>7</v>
      </c>
      <c r="E4" s="8">
        <v>2.6223063520354999</v>
      </c>
      <c r="F4" s="6" t="s">
        <v>19</v>
      </c>
      <c r="H4" s="8"/>
    </row>
    <row r="5" spans="2:10" x14ac:dyDescent="0.25">
      <c r="B5" s="4"/>
      <c r="D5" s="17" t="s">
        <v>8</v>
      </c>
      <c r="E5" s="11">
        <f>(E4/E2)*100</f>
        <v>8.1354142979335826</v>
      </c>
      <c r="F5" s="4" t="s">
        <v>12</v>
      </c>
      <c r="H5" s="8"/>
    </row>
    <row r="6" spans="2:10" x14ac:dyDescent="0.25">
      <c r="B6" s="4"/>
      <c r="D6" s="17" t="s">
        <v>1</v>
      </c>
      <c r="E6" s="12">
        <v>10</v>
      </c>
      <c r="F6" s="8"/>
      <c r="H6" s="8"/>
    </row>
    <row r="7" spans="2:10" x14ac:dyDescent="0.25">
      <c r="C7" s="6"/>
      <c r="D7" s="6"/>
      <c r="E7" s="6"/>
      <c r="F7" s="6"/>
      <c r="G7" s="6"/>
      <c r="H7" s="6"/>
    </row>
    <row r="8" spans="2:10" x14ac:dyDescent="0.25">
      <c r="C8" s="6"/>
      <c r="D8" s="6"/>
      <c r="E8" s="6"/>
      <c r="F8" s="6"/>
      <c r="G8" s="6"/>
      <c r="H8" s="6"/>
    </row>
    <row r="9" spans="2:10" x14ac:dyDescent="0.25">
      <c r="C9" s="6" t="s">
        <v>2</v>
      </c>
      <c r="D9" s="6" t="s">
        <v>3</v>
      </c>
      <c r="E9" s="6"/>
      <c r="F9" s="6" t="s">
        <v>4</v>
      </c>
      <c r="G9" s="6" t="s">
        <v>9</v>
      </c>
      <c r="H9" s="6" t="s">
        <v>5</v>
      </c>
    </row>
    <row r="10" spans="2:10" x14ac:dyDescent="0.25">
      <c r="C10" s="8"/>
      <c r="D10" s="8"/>
      <c r="E10" s="8"/>
      <c r="F10" s="8"/>
      <c r="G10" s="8"/>
      <c r="H10" s="8"/>
    </row>
    <row r="11" spans="2:10" x14ac:dyDescent="0.25">
      <c r="C11" s="42">
        <v>10</v>
      </c>
      <c r="D11" s="41">
        <v>26.7</v>
      </c>
      <c r="F11" s="1">
        <v>-2.110060277079751</v>
      </c>
      <c r="G11" s="42" t="s">
        <v>11</v>
      </c>
      <c r="H11" s="1">
        <v>-17.166214547656306</v>
      </c>
      <c r="J11" s="4"/>
    </row>
    <row r="12" spans="2:10" x14ac:dyDescent="0.25">
      <c r="C12" s="42">
        <v>5</v>
      </c>
      <c r="D12" s="41">
        <v>29.5</v>
      </c>
      <c r="F12" s="1">
        <v>-1.0422979243605235</v>
      </c>
      <c r="H12" s="1">
        <v>-8.479525436549098</v>
      </c>
      <c r="J12" s="4"/>
    </row>
    <row r="13" spans="2:10" x14ac:dyDescent="0.25">
      <c r="C13" s="42">
        <v>11</v>
      </c>
      <c r="D13" s="41">
        <v>29.5</v>
      </c>
      <c r="F13" s="1">
        <v>-1.0422979243605235</v>
      </c>
      <c r="H13" s="1">
        <v>-8.479525436549098</v>
      </c>
      <c r="J13" s="4"/>
    </row>
    <row r="14" spans="2:10" x14ac:dyDescent="0.25">
      <c r="C14" s="42">
        <v>8</v>
      </c>
      <c r="D14" s="41">
        <v>30.22</v>
      </c>
      <c r="F14" s="1">
        <v>-0.76773046223272257</v>
      </c>
      <c r="H14" s="1">
        <v>-6.2458053794072494</v>
      </c>
      <c r="J14" s="4"/>
    </row>
    <row r="15" spans="2:10" x14ac:dyDescent="0.25">
      <c r="C15" s="42">
        <v>14</v>
      </c>
      <c r="D15" s="41">
        <v>30.3</v>
      </c>
      <c r="F15" s="1">
        <v>-0.73722296644074392</v>
      </c>
      <c r="H15" s="1">
        <v>-5.9976142619470387</v>
      </c>
      <c r="J15" s="4"/>
    </row>
    <row r="16" spans="2:10" x14ac:dyDescent="0.25">
      <c r="C16" s="42">
        <v>1</v>
      </c>
      <c r="D16" s="41">
        <v>30.9</v>
      </c>
      <c r="F16" s="1">
        <v>-0.5084167480009103</v>
      </c>
      <c r="H16" s="1">
        <v>-4.136180880995501</v>
      </c>
      <c r="J16" s="4"/>
    </row>
    <row r="17" spans="3:12" x14ac:dyDescent="0.25">
      <c r="C17" s="42">
        <v>3</v>
      </c>
      <c r="D17" s="41">
        <v>31.8</v>
      </c>
      <c r="F17" s="1">
        <v>-0.16520742034115779</v>
      </c>
      <c r="H17" s="1">
        <v>-1.3440308095681786</v>
      </c>
      <c r="J17" s="4"/>
    </row>
    <row r="18" spans="3:12" x14ac:dyDescent="0.25">
      <c r="C18" s="42">
        <v>12</v>
      </c>
      <c r="D18" s="41">
        <v>32.4</v>
      </c>
      <c r="F18" s="1">
        <v>6.3598798098675857E-2</v>
      </c>
      <c r="H18" s="1">
        <v>0.51740257138335866</v>
      </c>
      <c r="J18" s="4"/>
    </row>
    <row r="19" spans="3:12" x14ac:dyDescent="0.25">
      <c r="C19" s="45">
        <v>6</v>
      </c>
      <c r="D19" s="41">
        <v>33.75</v>
      </c>
      <c r="F19" s="1">
        <v>0.57841278958830389</v>
      </c>
      <c r="H19" s="1">
        <v>4.7056276785243369</v>
      </c>
      <c r="J19" s="4"/>
    </row>
    <row r="20" spans="3:12" x14ac:dyDescent="0.25">
      <c r="C20" s="44">
        <v>15</v>
      </c>
      <c r="D20" s="41">
        <v>34.6</v>
      </c>
      <c r="F20" s="1">
        <v>0.90255493237806994</v>
      </c>
      <c r="H20" s="1">
        <v>7.3426583015390277</v>
      </c>
      <c r="J20" s="4"/>
    </row>
    <row r="21" spans="3:12" x14ac:dyDescent="0.25">
      <c r="C21" s="5"/>
      <c r="D21" s="2"/>
      <c r="F21" s="2"/>
      <c r="H21" s="2"/>
      <c r="J21" s="4"/>
    </row>
    <row r="22" spans="3:12" x14ac:dyDescent="0.25">
      <c r="C22" s="20"/>
      <c r="J22" s="4"/>
    </row>
    <row r="23" spans="3:12" x14ac:dyDescent="0.25">
      <c r="C23" s="21"/>
      <c r="J23" s="4"/>
    </row>
    <row r="24" spans="3:12" x14ac:dyDescent="0.25">
      <c r="C24" s="21"/>
      <c r="D24" s="3"/>
      <c r="F24" s="3"/>
      <c r="H24" s="3"/>
      <c r="J24" s="4"/>
      <c r="L24" s="3"/>
    </row>
    <row r="25" spans="3:12" x14ac:dyDescent="0.25">
      <c r="C25" s="13"/>
      <c r="D25" s="3"/>
      <c r="F25" s="3"/>
      <c r="H25" s="3"/>
      <c r="J25" s="4"/>
      <c r="L25" s="3"/>
    </row>
    <row r="26" spans="3:12" x14ac:dyDescent="0.25">
      <c r="C26" s="13"/>
      <c r="D26" s="3"/>
      <c r="F26" s="3"/>
      <c r="H26" s="3"/>
      <c r="J26" s="4"/>
      <c r="L26" s="3"/>
    </row>
    <row r="27" spans="3:12" x14ac:dyDescent="0.25">
      <c r="C27" s="14"/>
      <c r="D27" s="3"/>
      <c r="F27" s="3"/>
      <c r="H27" s="14"/>
      <c r="J27" s="4"/>
      <c r="L27" s="3"/>
    </row>
    <row r="28" spans="3:12" x14ac:dyDescent="0.25">
      <c r="C28" s="14"/>
      <c r="D28" s="3"/>
      <c r="F28" s="3"/>
      <c r="H28" s="3"/>
      <c r="J28" s="14"/>
      <c r="K28" s="14"/>
      <c r="L28" s="3"/>
    </row>
    <row r="29" spans="3:12" x14ac:dyDescent="0.25">
      <c r="C29" s="42"/>
      <c r="D29" s="41"/>
      <c r="G29" s="42"/>
      <c r="H29" s="41"/>
      <c r="J29" s="42"/>
      <c r="L29" s="3"/>
    </row>
    <row r="30" spans="3:12" x14ac:dyDescent="0.25">
      <c r="C30" s="42"/>
      <c r="D30" s="41"/>
      <c r="H30" s="41"/>
      <c r="J30" s="42"/>
      <c r="K30" s="42" t="s">
        <v>6</v>
      </c>
      <c r="L30" s="3"/>
    </row>
    <row r="31" spans="3:12" x14ac:dyDescent="0.25">
      <c r="C31" s="42"/>
      <c r="D31" s="41"/>
      <c r="H31" s="41"/>
      <c r="J31" s="42"/>
      <c r="K31" s="42" t="s">
        <v>6</v>
      </c>
      <c r="L31" s="3"/>
    </row>
    <row r="32" spans="3:12" x14ac:dyDescent="0.25">
      <c r="C32" s="42"/>
      <c r="D32" s="41"/>
      <c r="H32" s="41"/>
      <c r="J32" s="42"/>
      <c r="K32" s="42" t="s">
        <v>6</v>
      </c>
      <c r="L32" s="3"/>
    </row>
    <row r="33" spans="3:12" x14ac:dyDescent="0.25">
      <c r="C33" s="42"/>
      <c r="D33" s="41"/>
      <c r="H33" s="41"/>
      <c r="J33" s="42"/>
      <c r="K33" s="42" t="s">
        <v>6</v>
      </c>
      <c r="L33" s="3"/>
    </row>
    <row r="34" spans="3:12" x14ac:dyDescent="0.25">
      <c r="C34" s="42"/>
      <c r="D34" s="41"/>
      <c r="H34" s="46"/>
      <c r="J34" s="42"/>
      <c r="K34" s="42" t="s">
        <v>6</v>
      </c>
      <c r="L34" s="3"/>
    </row>
    <row r="35" spans="3:12" x14ac:dyDescent="0.25">
      <c r="C35" s="42"/>
      <c r="D35" s="41"/>
      <c r="H35" s="41"/>
      <c r="J35" s="42"/>
      <c r="K35" s="42" t="s">
        <v>6</v>
      </c>
      <c r="L35" s="3"/>
    </row>
    <row r="36" spans="3:12" x14ac:dyDescent="0.25">
      <c r="C36" s="42"/>
      <c r="D36" s="41"/>
      <c r="H36" s="41"/>
      <c r="J36" s="42"/>
      <c r="K36" s="42" t="s">
        <v>6</v>
      </c>
      <c r="L36" s="3"/>
    </row>
    <row r="37" spans="3:12" x14ac:dyDescent="0.25">
      <c r="C37" s="45"/>
      <c r="D37" s="41"/>
      <c r="H37" s="41"/>
      <c r="J37" s="45"/>
      <c r="K37" s="45" t="s">
        <v>6</v>
      </c>
      <c r="L37" s="3"/>
    </row>
    <row r="38" spans="3:12" x14ac:dyDescent="0.25">
      <c r="C38" s="44"/>
      <c r="D38" s="41"/>
      <c r="H38" s="41"/>
      <c r="J38" s="47"/>
      <c r="K38" s="47" t="s">
        <v>6</v>
      </c>
      <c r="L38" s="2"/>
    </row>
    <row r="39" spans="3:12" x14ac:dyDescent="0.25">
      <c r="C39" s="5"/>
      <c r="D39" s="2"/>
      <c r="F39" s="2"/>
      <c r="H39" s="2"/>
      <c r="J39" s="2"/>
      <c r="K39" s="2"/>
      <c r="L39" s="2"/>
    </row>
    <row r="40" spans="3:12" x14ac:dyDescent="0.25">
      <c r="C40" s="5"/>
      <c r="D40" s="2"/>
      <c r="E40" s="2"/>
      <c r="F40" s="2"/>
      <c r="G40" s="2"/>
      <c r="H40" s="2"/>
      <c r="I40" s="2"/>
      <c r="J40" s="2"/>
      <c r="K40" s="2"/>
      <c r="L40" s="2"/>
    </row>
    <row r="41" spans="3:12" x14ac:dyDescent="0.25">
      <c r="C41" s="5"/>
      <c r="D41" s="2"/>
      <c r="E41" s="2"/>
      <c r="F41" s="2"/>
      <c r="G41" s="2"/>
      <c r="H41" s="2"/>
      <c r="I41" s="2"/>
      <c r="J41" s="2"/>
      <c r="K41" s="2"/>
      <c r="L41" s="2"/>
    </row>
    <row r="42" spans="3:12" x14ac:dyDescent="0.25">
      <c r="C42" s="5"/>
    </row>
    <row r="44" spans="3:12" x14ac:dyDescent="0.25">
      <c r="C44" s="5"/>
    </row>
    <row r="45" spans="3:12" x14ac:dyDescent="0.25">
      <c r="C45" s="15"/>
      <c r="D45" s="3"/>
      <c r="F45" s="3"/>
      <c r="H45" s="3"/>
    </row>
    <row r="46" spans="3:12" x14ac:dyDescent="0.25">
      <c r="C46" s="5"/>
    </row>
    <row r="49" spans="3:10" x14ac:dyDescent="0.25">
      <c r="C49" s="5"/>
    </row>
    <row r="50" spans="3:10" x14ac:dyDescent="0.25">
      <c r="C50" s="5"/>
    </row>
    <row r="51" spans="3:10" x14ac:dyDescent="0.25">
      <c r="C51" s="5"/>
    </row>
    <row r="52" spans="3:10" x14ac:dyDescent="0.25">
      <c r="C52" s="5"/>
    </row>
    <row r="54" spans="3:10" x14ac:dyDescent="0.25">
      <c r="C54" s="5"/>
      <c r="D54" s="3"/>
      <c r="F54" s="3"/>
      <c r="H54" s="3"/>
    </row>
    <row r="55" spans="3:10" x14ac:dyDescent="0.25">
      <c r="C55" s="5"/>
    </row>
    <row r="56" spans="3:10" x14ac:dyDescent="0.25">
      <c r="C56" s="5"/>
      <c r="F56" s="3"/>
      <c r="H56" s="3"/>
    </row>
    <row r="57" spans="3:10" x14ac:dyDescent="0.25">
      <c r="C57" s="5"/>
      <c r="F57" s="3"/>
      <c r="H57" s="3"/>
    </row>
    <row r="58" spans="3:10" x14ac:dyDescent="0.25">
      <c r="C58" s="5"/>
      <c r="F58" s="5"/>
      <c r="H58" s="5"/>
    </row>
    <row r="59" spans="3:10" x14ac:dyDescent="0.25">
      <c r="C59" s="5"/>
      <c r="F59" s="3"/>
      <c r="H59" s="3"/>
    </row>
    <row r="60" spans="3:10" x14ac:dyDescent="0.25">
      <c r="C60" s="5"/>
      <c r="F60" s="3"/>
      <c r="H60" s="3"/>
    </row>
    <row r="61" spans="3:10" x14ac:dyDescent="0.25">
      <c r="C61" s="5"/>
      <c r="D61" s="5"/>
      <c r="G61" s="3"/>
      <c r="H61" s="5"/>
      <c r="I61" s="3"/>
      <c r="J61" s="1" t="s">
        <v>6</v>
      </c>
    </row>
  </sheetData>
  <sheetProtection password="DC07" sheet="1" objects="1" scenarios="1" selectLockedCells="1" selectUnlockedCells="1"/>
  <sortState ref="C30:I50">
    <sortCondition ref="I30:I50"/>
  </sortState>
  <mergeCells count="2">
    <mergeCell ref="C1:D1"/>
    <mergeCell ref="E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61"/>
  <sheetViews>
    <sheetView zoomScale="80" zoomScaleNormal="80" workbookViewId="0">
      <selection activeCell="E1" sqref="E1:F1"/>
    </sheetView>
  </sheetViews>
  <sheetFormatPr defaultRowHeight="15.75" x14ac:dyDescent="0.25"/>
  <cols>
    <col min="1" max="4" width="9.140625" style="1"/>
    <col min="5" max="5" width="15.140625" style="1" customWidth="1"/>
    <col min="6" max="6" width="10.5703125" style="1" bestFit="1" customWidth="1"/>
    <col min="7" max="7" width="11.5703125" style="1" bestFit="1" customWidth="1"/>
    <col min="8" max="16384" width="9.140625" style="1"/>
  </cols>
  <sheetData>
    <row r="1" spans="2:10" x14ac:dyDescent="0.25">
      <c r="C1" s="59" t="s">
        <v>0</v>
      </c>
      <c r="D1" s="59"/>
      <c r="E1" s="62" t="s">
        <v>17</v>
      </c>
      <c r="F1" s="62"/>
    </row>
    <row r="2" spans="2:10" x14ac:dyDescent="0.25">
      <c r="D2" s="16" t="s">
        <v>13</v>
      </c>
      <c r="E2" s="57">
        <v>89.286891228188665</v>
      </c>
      <c r="F2" s="6" t="s">
        <v>19</v>
      </c>
    </row>
    <row r="3" spans="2:10" x14ac:dyDescent="0.25">
      <c r="D3" s="16" t="s">
        <v>14</v>
      </c>
      <c r="E3" s="7">
        <v>86.627499999999998</v>
      </c>
      <c r="F3" s="6" t="s">
        <v>19</v>
      </c>
      <c r="H3" s="6"/>
    </row>
    <row r="4" spans="2:10" x14ac:dyDescent="0.25">
      <c r="B4" s="4"/>
      <c r="D4" s="17" t="s">
        <v>7</v>
      </c>
      <c r="E4" s="4">
        <v>5.2307818209945722</v>
      </c>
      <c r="F4" s="6" t="s">
        <v>19</v>
      </c>
      <c r="H4" s="8"/>
    </row>
    <row r="5" spans="2:10" x14ac:dyDescent="0.25">
      <c r="B5" s="4"/>
      <c r="D5" s="17" t="s">
        <v>8</v>
      </c>
      <c r="E5" s="11">
        <f>(E4/E2)*100</f>
        <v>5.8583984155371374</v>
      </c>
      <c r="F5" s="4" t="s">
        <v>12</v>
      </c>
      <c r="H5" s="8"/>
    </row>
    <row r="6" spans="2:10" x14ac:dyDescent="0.25">
      <c r="B6" s="4"/>
      <c r="D6" s="17" t="s">
        <v>1</v>
      </c>
      <c r="E6" s="12">
        <v>10</v>
      </c>
      <c r="F6" s="8"/>
      <c r="H6" s="8"/>
    </row>
    <row r="7" spans="2:10" x14ac:dyDescent="0.25">
      <c r="C7" s="6"/>
      <c r="D7" s="6"/>
      <c r="E7" s="6"/>
      <c r="F7" s="6"/>
      <c r="G7" s="6"/>
      <c r="H7" s="6"/>
    </row>
    <row r="8" spans="2:10" x14ac:dyDescent="0.25">
      <c r="C8" s="6"/>
      <c r="D8" s="6"/>
      <c r="E8" s="6"/>
      <c r="F8" s="6"/>
      <c r="G8" s="6"/>
      <c r="H8" s="6"/>
    </row>
    <row r="9" spans="2:10" x14ac:dyDescent="0.25">
      <c r="C9" s="6" t="s">
        <v>2</v>
      </c>
      <c r="D9" s="6" t="s">
        <v>3</v>
      </c>
      <c r="E9" s="6"/>
      <c r="F9" s="6" t="s">
        <v>4</v>
      </c>
      <c r="G9" s="6" t="s">
        <v>9</v>
      </c>
      <c r="H9" s="6" t="s">
        <v>5</v>
      </c>
    </row>
    <row r="10" spans="2:10" x14ac:dyDescent="0.25">
      <c r="C10" s="8"/>
      <c r="D10" s="8"/>
      <c r="E10" s="8"/>
      <c r="F10" s="8"/>
      <c r="G10" s="8"/>
      <c r="H10" s="8"/>
    </row>
    <row r="11" spans="2:10" x14ac:dyDescent="0.25">
      <c r="C11" s="42">
        <v>8</v>
      </c>
      <c r="D11" s="41">
        <v>77.88</v>
      </c>
      <c r="F11" s="1">
        <v>-2.1807239564849183</v>
      </c>
      <c r="G11" s="42" t="s">
        <v>11</v>
      </c>
      <c r="H11" s="14">
        <v>-12.775549771395124</v>
      </c>
      <c r="J11" s="4"/>
    </row>
    <row r="12" spans="2:10" x14ac:dyDescent="0.25">
      <c r="C12" s="42">
        <v>11</v>
      </c>
      <c r="D12" s="41">
        <v>83.1</v>
      </c>
      <c r="F12" s="1">
        <v>-1.1827851820078983</v>
      </c>
      <c r="H12" s="14">
        <v>-6.929226836195876</v>
      </c>
      <c r="J12" s="4"/>
    </row>
    <row r="13" spans="2:10" x14ac:dyDescent="0.25">
      <c r="C13" s="42">
        <v>5</v>
      </c>
      <c r="D13" s="41">
        <v>83.3</v>
      </c>
      <c r="F13" s="1">
        <v>-1.1445499799206555</v>
      </c>
      <c r="H13" s="14">
        <v>-6.7052297888702306</v>
      </c>
      <c r="J13" s="4"/>
    </row>
    <row r="14" spans="2:10" x14ac:dyDescent="0.25">
      <c r="C14" s="42">
        <v>12</v>
      </c>
      <c r="D14" s="41">
        <v>83.4</v>
      </c>
      <c r="F14" s="1">
        <v>-1.1254323788770328</v>
      </c>
      <c r="H14" s="14">
        <v>-6.5932312652074012</v>
      </c>
      <c r="J14" s="4"/>
    </row>
    <row r="15" spans="2:10" x14ac:dyDescent="0.25">
      <c r="C15" s="42">
        <v>3</v>
      </c>
      <c r="D15" s="41">
        <v>85</v>
      </c>
      <c r="F15" s="1">
        <v>-0.81955076217909673</v>
      </c>
      <c r="H15" s="14">
        <v>-4.8012548866022735</v>
      </c>
      <c r="J15" s="4"/>
    </row>
    <row r="16" spans="2:10" x14ac:dyDescent="0.25">
      <c r="C16" s="42">
        <v>1</v>
      </c>
      <c r="D16" s="41">
        <v>89.7</v>
      </c>
      <c r="F16" s="1">
        <v>7.8976486871094528E-2</v>
      </c>
      <c r="H16" s="14">
        <v>0.46267572555030972</v>
      </c>
      <c r="J16" s="4"/>
    </row>
    <row r="17" spans="2:11" x14ac:dyDescent="0.25">
      <c r="C17" s="42">
        <v>6</v>
      </c>
      <c r="D17" s="41">
        <v>89.93</v>
      </c>
      <c r="F17" s="1">
        <v>0.12294696927142378</v>
      </c>
      <c r="H17" s="14">
        <v>0.72027232997480217</v>
      </c>
      <c r="J17" s="4"/>
    </row>
    <row r="18" spans="2:11" x14ac:dyDescent="0.25">
      <c r="C18" s="44">
        <v>14</v>
      </c>
      <c r="D18" s="41">
        <v>90</v>
      </c>
      <c r="F18" s="1">
        <v>0.13632929000195723</v>
      </c>
      <c r="H18" s="4">
        <v>0.79867129653876912</v>
      </c>
      <c r="J18" s="4"/>
    </row>
    <row r="19" spans="2:11" x14ac:dyDescent="0.25">
      <c r="C19" s="41">
        <v>10</v>
      </c>
      <c r="D19" s="41">
        <v>90</v>
      </c>
      <c r="F19" s="1">
        <v>0.13632929000195723</v>
      </c>
      <c r="H19" s="1">
        <v>0.79867129653876912</v>
      </c>
      <c r="J19" s="4"/>
    </row>
    <row r="20" spans="2:11" x14ac:dyDescent="0.25">
      <c r="C20" s="44">
        <v>15</v>
      </c>
      <c r="D20" s="41">
        <v>90.4</v>
      </c>
      <c r="F20" s="1">
        <v>0.21279969417644262</v>
      </c>
      <c r="H20" s="1">
        <v>1.2466653911900589</v>
      </c>
      <c r="J20" s="4"/>
    </row>
    <row r="21" spans="2:11" x14ac:dyDescent="0.25">
      <c r="C21" s="21"/>
      <c r="J21" s="4"/>
    </row>
    <row r="22" spans="2:11" x14ac:dyDescent="0.25">
      <c r="C22" s="21"/>
      <c r="J22" s="4"/>
    </row>
    <row r="23" spans="2:11" x14ac:dyDescent="0.25">
      <c r="C23" s="21"/>
      <c r="J23" s="4"/>
    </row>
    <row r="24" spans="2:11" x14ac:dyDescent="0.25">
      <c r="C24" s="21"/>
      <c r="J24" s="4"/>
    </row>
    <row r="25" spans="2:11" x14ac:dyDescent="0.25">
      <c r="B25" s="4"/>
      <c r="C25" s="22"/>
      <c r="D25" s="4"/>
      <c r="E25" s="4"/>
      <c r="F25" s="4"/>
      <c r="G25" s="4"/>
      <c r="H25" s="4"/>
      <c r="I25" s="4"/>
      <c r="J25" s="4"/>
    </row>
    <row r="26" spans="2:11" x14ac:dyDescent="0.25">
      <c r="B26" s="4"/>
      <c r="C26" s="21"/>
      <c r="D26" s="4"/>
      <c r="E26" s="4"/>
      <c r="F26" s="4"/>
      <c r="G26" s="4"/>
      <c r="H26" s="4"/>
      <c r="I26" s="4"/>
      <c r="J26" s="4"/>
    </row>
    <row r="27" spans="2:11" x14ac:dyDescent="0.25">
      <c r="B27" s="4"/>
      <c r="C27" s="14"/>
      <c r="D27" s="14"/>
      <c r="E27" s="4"/>
      <c r="F27" s="14"/>
      <c r="G27" s="14"/>
      <c r="H27" s="14"/>
      <c r="I27" s="4"/>
      <c r="J27" s="4"/>
    </row>
    <row r="28" spans="2:11" x14ac:dyDescent="0.25">
      <c r="B28" s="4"/>
      <c r="C28" s="14"/>
      <c r="D28" s="4"/>
      <c r="F28" s="4"/>
      <c r="G28" s="14"/>
      <c r="H28" s="4"/>
      <c r="J28" s="4"/>
    </row>
    <row r="29" spans="2:11" x14ac:dyDescent="0.25">
      <c r="B29" s="4"/>
      <c r="C29" s="14"/>
      <c r="D29" s="4"/>
      <c r="F29" s="4"/>
      <c r="G29" s="14"/>
      <c r="H29" s="4"/>
    </row>
    <row r="30" spans="2:11" x14ac:dyDescent="0.25">
      <c r="B30" s="4"/>
      <c r="C30" s="42"/>
      <c r="D30" s="41"/>
      <c r="G30" s="42"/>
      <c r="H30" s="42"/>
      <c r="J30" s="41"/>
    </row>
    <row r="31" spans="2:11" x14ac:dyDescent="0.25">
      <c r="B31" s="4"/>
      <c r="C31" s="42"/>
      <c r="D31" s="41"/>
      <c r="H31" s="42"/>
      <c r="J31" s="41"/>
      <c r="K31" s="42" t="s">
        <v>6</v>
      </c>
    </row>
    <row r="32" spans="2:11" x14ac:dyDescent="0.25">
      <c r="B32" s="4"/>
      <c r="C32" s="42"/>
      <c r="D32" s="41"/>
      <c r="H32" s="42"/>
      <c r="J32" s="41"/>
      <c r="K32" s="42" t="s">
        <v>6</v>
      </c>
    </row>
    <row r="33" spans="2:11" x14ac:dyDescent="0.25">
      <c r="B33" s="4"/>
      <c r="C33" s="42"/>
      <c r="D33" s="41"/>
      <c r="H33" s="42"/>
      <c r="J33" s="41"/>
      <c r="K33" s="42" t="s">
        <v>6</v>
      </c>
    </row>
    <row r="34" spans="2:11" x14ac:dyDescent="0.25">
      <c r="B34" s="4"/>
      <c r="C34" s="42"/>
      <c r="D34" s="41"/>
      <c r="H34" s="42"/>
      <c r="J34" s="41"/>
      <c r="K34" s="42" t="s">
        <v>6</v>
      </c>
    </row>
    <row r="35" spans="2:11" x14ac:dyDescent="0.25">
      <c r="B35" s="4"/>
      <c r="C35" s="42"/>
      <c r="D35" s="41"/>
      <c r="H35" s="42"/>
      <c r="J35" s="41"/>
      <c r="K35" s="42" t="s">
        <v>6</v>
      </c>
    </row>
    <row r="36" spans="2:11" x14ac:dyDescent="0.25">
      <c r="B36" s="4"/>
      <c r="C36" s="42"/>
      <c r="D36" s="41"/>
      <c r="H36" s="42"/>
      <c r="J36" s="41"/>
      <c r="K36" s="42" t="s">
        <v>6</v>
      </c>
    </row>
    <row r="37" spans="2:11" x14ac:dyDescent="0.25">
      <c r="B37" s="4"/>
      <c r="C37" s="44"/>
      <c r="D37" s="41"/>
      <c r="H37" s="43"/>
      <c r="J37" s="41"/>
      <c r="K37" s="43" t="s">
        <v>6</v>
      </c>
    </row>
    <row r="38" spans="2:11" x14ac:dyDescent="0.25">
      <c r="C38" s="41"/>
      <c r="D38" s="41"/>
      <c r="H38" s="41"/>
      <c r="J38" s="41"/>
      <c r="K38" s="41" t="s">
        <v>6</v>
      </c>
    </row>
    <row r="39" spans="2:11" x14ac:dyDescent="0.25">
      <c r="C39" s="44"/>
      <c r="D39" s="41"/>
      <c r="H39" s="41"/>
      <c r="J39" s="41"/>
      <c r="K39" s="41" t="s">
        <v>6</v>
      </c>
    </row>
    <row r="40" spans="2:11" x14ac:dyDescent="0.25">
      <c r="C40" s="5"/>
      <c r="K40" s="1" t="s">
        <v>6</v>
      </c>
    </row>
    <row r="41" spans="2:11" x14ac:dyDescent="0.25">
      <c r="K41" s="1" t="s">
        <v>6</v>
      </c>
    </row>
    <row r="42" spans="2:11" x14ac:dyDescent="0.25">
      <c r="K42" s="1" t="s">
        <v>6</v>
      </c>
    </row>
    <row r="43" spans="2:11" x14ac:dyDescent="0.25">
      <c r="K43" s="1" t="s">
        <v>6</v>
      </c>
    </row>
    <row r="45" spans="2:11" x14ac:dyDescent="0.25">
      <c r="C45" s="5"/>
    </row>
    <row r="47" spans="2:11" x14ac:dyDescent="0.25">
      <c r="C47" s="5"/>
    </row>
    <row r="48" spans="2:11" x14ac:dyDescent="0.25">
      <c r="C48" s="5"/>
    </row>
    <row r="49" spans="3:10" x14ac:dyDescent="0.25">
      <c r="C49" s="5"/>
    </row>
    <row r="50" spans="3:10" x14ac:dyDescent="0.25">
      <c r="C50" s="5"/>
    </row>
    <row r="51" spans="3:10" x14ac:dyDescent="0.25">
      <c r="C51" s="5"/>
    </row>
    <row r="52" spans="3:10" x14ac:dyDescent="0.25">
      <c r="C52" s="5"/>
    </row>
    <row r="54" spans="3:10" x14ac:dyDescent="0.25">
      <c r="C54" s="5"/>
      <c r="D54" s="3"/>
      <c r="F54" s="3"/>
      <c r="H54" s="3"/>
    </row>
    <row r="55" spans="3:10" x14ac:dyDescent="0.25">
      <c r="C55" s="5"/>
    </row>
    <row r="56" spans="3:10" x14ac:dyDescent="0.25">
      <c r="C56" s="5"/>
      <c r="F56" s="3"/>
      <c r="H56" s="3"/>
    </row>
    <row r="57" spans="3:10" x14ac:dyDescent="0.25">
      <c r="C57" s="5"/>
      <c r="F57" s="3"/>
      <c r="H57" s="3"/>
    </row>
    <row r="58" spans="3:10" x14ac:dyDescent="0.25">
      <c r="C58" s="5"/>
      <c r="F58" s="5"/>
      <c r="H58" s="5"/>
    </row>
    <row r="59" spans="3:10" x14ac:dyDescent="0.25">
      <c r="C59" s="5"/>
      <c r="F59" s="3"/>
      <c r="H59" s="3"/>
    </row>
    <row r="60" spans="3:10" x14ac:dyDescent="0.25">
      <c r="C60" s="5"/>
      <c r="F60" s="3"/>
      <c r="H60" s="3"/>
    </row>
    <row r="61" spans="3:10" x14ac:dyDescent="0.25">
      <c r="C61" s="5"/>
      <c r="D61" s="5"/>
      <c r="G61" s="3"/>
      <c r="H61" s="5"/>
      <c r="I61" s="3"/>
      <c r="J61" s="1" t="s">
        <v>6</v>
      </c>
    </row>
  </sheetData>
  <sheetProtection password="DC07" sheet="1" objects="1" scenarios="1" selectLockedCells="1" selectUnlockedCells="1"/>
  <sortState ref="C34:I50">
    <sortCondition ref="I34:I50"/>
  </sortState>
  <mergeCells count="2">
    <mergeCell ref="C1:D1"/>
    <mergeCell ref="E1:F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61"/>
  <sheetViews>
    <sheetView zoomScale="80" zoomScaleNormal="80" workbookViewId="0">
      <selection activeCell="E1" sqref="E1:F1"/>
    </sheetView>
  </sheetViews>
  <sheetFormatPr defaultRowHeight="15.75" x14ac:dyDescent="0.25"/>
  <cols>
    <col min="1" max="4" width="9.140625" style="1"/>
    <col min="5" max="5" width="15.140625" style="1" customWidth="1"/>
    <col min="6" max="6" width="10.5703125" style="1" bestFit="1" customWidth="1"/>
    <col min="7" max="7" width="11.5703125" style="1" bestFit="1" customWidth="1"/>
    <col min="8" max="16384" width="9.140625" style="1"/>
  </cols>
  <sheetData>
    <row r="1" spans="2:10" x14ac:dyDescent="0.25">
      <c r="C1" s="59" t="s">
        <v>0</v>
      </c>
      <c r="D1" s="59"/>
      <c r="E1" s="62" t="s">
        <v>18</v>
      </c>
      <c r="F1" s="62"/>
    </row>
    <row r="2" spans="2:10" x14ac:dyDescent="0.25">
      <c r="D2" s="16" t="s">
        <v>13</v>
      </c>
      <c r="E2" s="56">
        <v>47.935976049202807</v>
      </c>
      <c r="F2" s="6" t="s">
        <v>19</v>
      </c>
    </row>
    <row r="3" spans="2:10" x14ac:dyDescent="0.25">
      <c r="D3" s="16" t="s">
        <v>14</v>
      </c>
      <c r="E3" s="7">
        <v>48.069600000000001</v>
      </c>
      <c r="F3" s="6" t="s">
        <v>19</v>
      </c>
      <c r="H3" s="6"/>
    </row>
    <row r="4" spans="2:10" x14ac:dyDescent="0.25">
      <c r="B4" s="4"/>
      <c r="D4" s="17" t="s">
        <v>7</v>
      </c>
      <c r="E4" s="4">
        <v>0.92657496504015679</v>
      </c>
      <c r="F4" s="6" t="s">
        <v>19</v>
      </c>
      <c r="H4" s="8"/>
    </row>
    <row r="5" spans="2:10" x14ac:dyDescent="0.25">
      <c r="B5" s="4"/>
      <c r="D5" s="17" t="s">
        <v>8</v>
      </c>
      <c r="E5" s="11">
        <f>(E4/E2)*100</f>
        <v>1.9329427319662682</v>
      </c>
      <c r="F5" s="4" t="s">
        <v>12</v>
      </c>
      <c r="H5" s="8"/>
    </row>
    <row r="6" spans="2:10" x14ac:dyDescent="0.25">
      <c r="B6" s="4"/>
      <c r="D6" s="17" t="s">
        <v>1</v>
      </c>
      <c r="E6" s="12">
        <v>10</v>
      </c>
      <c r="F6" s="8"/>
      <c r="H6" s="8"/>
    </row>
    <row r="7" spans="2:10" x14ac:dyDescent="0.25">
      <c r="C7" s="6"/>
      <c r="D7" s="6"/>
      <c r="E7" s="6"/>
      <c r="F7" s="6"/>
      <c r="G7" s="6"/>
      <c r="H7" s="6"/>
    </row>
    <row r="8" spans="2:10" x14ac:dyDescent="0.25">
      <c r="C8" s="6"/>
      <c r="D8" s="6"/>
      <c r="E8" s="6"/>
      <c r="F8" s="6"/>
      <c r="G8" s="6"/>
      <c r="H8" s="6"/>
    </row>
    <row r="9" spans="2:10" x14ac:dyDescent="0.25">
      <c r="C9" s="6" t="s">
        <v>2</v>
      </c>
      <c r="D9" s="6" t="s">
        <v>3</v>
      </c>
      <c r="E9" s="6"/>
      <c r="F9" s="6" t="s">
        <v>4</v>
      </c>
      <c r="G9" s="6" t="s">
        <v>9</v>
      </c>
      <c r="H9" s="6" t="s">
        <v>5</v>
      </c>
    </row>
    <row r="10" spans="2:10" x14ac:dyDescent="0.25">
      <c r="C10" s="8"/>
      <c r="D10" s="8"/>
      <c r="E10" s="8"/>
      <c r="F10" s="8"/>
      <c r="G10" s="8"/>
      <c r="H10" s="8"/>
    </row>
    <row r="11" spans="2:10" x14ac:dyDescent="0.25">
      <c r="C11" s="42">
        <v>11</v>
      </c>
      <c r="D11" s="41">
        <v>46.9</v>
      </c>
      <c r="F11" s="1">
        <v>-1.1180704079975985</v>
      </c>
      <c r="H11" s="14">
        <v>-2.1611660689655183</v>
      </c>
      <c r="J11" s="4"/>
    </row>
    <row r="12" spans="2:10" x14ac:dyDescent="0.25">
      <c r="C12" s="42">
        <v>8</v>
      </c>
      <c r="D12" s="41">
        <v>46.92</v>
      </c>
      <c r="F12" s="1">
        <v>-1.0964855381763678</v>
      </c>
      <c r="H12" s="14">
        <v>-2.1194437517241327</v>
      </c>
      <c r="J12" s="4"/>
    </row>
    <row r="13" spans="2:10" x14ac:dyDescent="0.25">
      <c r="C13" s="42">
        <v>5</v>
      </c>
      <c r="D13" s="41">
        <v>47.2</v>
      </c>
      <c r="F13" s="1">
        <v>-0.79429736067918477</v>
      </c>
      <c r="H13" s="14">
        <v>-1.5353313103448198</v>
      </c>
      <c r="J13" s="4"/>
    </row>
    <row r="14" spans="2:10" x14ac:dyDescent="0.25">
      <c r="C14" s="42">
        <v>3</v>
      </c>
      <c r="D14" s="41">
        <v>48.1</v>
      </c>
      <c r="F14" s="1">
        <v>0.17702178127604115</v>
      </c>
      <c r="H14" s="14">
        <v>0.34217296551724619</v>
      </c>
      <c r="J14" s="4"/>
    </row>
    <row r="15" spans="2:10" x14ac:dyDescent="0.25">
      <c r="C15" s="42">
        <v>12</v>
      </c>
      <c r="D15" s="41">
        <v>48.3</v>
      </c>
      <c r="F15" s="1">
        <v>0.39287047948830933</v>
      </c>
      <c r="H15" s="14">
        <v>0.75939613793103045</v>
      </c>
      <c r="J15" s="4"/>
    </row>
    <row r="16" spans="2:10" x14ac:dyDescent="0.25">
      <c r="C16" s="42">
        <v>6</v>
      </c>
      <c r="D16" s="41">
        <v>48.35</v>
      </c>
      <c r="F16" s="1">
        <v>0.44683265404138212</v>
      </c>
      <c r="H16" s="14">
        <v>0.86370193103448756</v>
      </c>
      <c r="J16" s="4"/>
    </row>
    <row r="17" spans="2:12" x14ac:dyDescent="0.25">
      <c r="C17" s="42">
        <v>15</v>
      </c>
      <c r="D17" s="41">
        <v>48.4</v>
      </c>
      <c r="F17" s="1">
        <v>0.50079482859444724</v>
      </c>
      <c r="H17" s="14">
        <v>0.9680077241379299</v>
      </c>
      <c r="J17" s="4"/>
    </row>
    <row r="18" spans="2:12" x14ac:dyDescent="0.25">
      <c r="C18" s="44">
        <v>1</v>
      </c>
      <c r="D18" s="41">
        <v>48.6</v>
      </c>
      <c r="F18" s="1">
        <v>0.71664352680672305</v>
      </c>
      <c r="H18" s="4">
        <v>1.385230896551729</v>
      </c>
      <c r="J18" s="4"/>
    </row>
    <row r="19" spans="2:12" x14ac:dyDescent="0.25">
      <c r="C19" s="44">
        <v>10</v>
      </c>
      <c r="D19" s="41">
        <v>48.6</v>
      </c>
      <c r="F19" s="1">
        <v>0.71664352680672305</v>
      </c>
      <c r="H19" s="4">
        <v>1.385230896551729</v>
      </c>
      <c r="J19" s="4"/>
    </row>
    <row r="20" spans="2:12" x14ac:dyDescent="0.25">
      <c r="C20" s="44">
        <v>14</v>
      </c>
      <c r="D20" s="41">
        <v>49.6</v>
      </c>
      <c r="F20" s="1">
        <v>1.795887017868087</v>
      </c>
      <c r="H20" s="4">
        <v>3.4713467586206948</v>
      </c>
      <c r="J20" s="4"/>
    </row>
    <row r="21" spans="2:12" x14ac:dyDescent="0.25">
      <c r="C21" s="21"/>
      <c r="J21" s="4"/>
    </row>
    <row r="22" spans="2:12" x14ac:dyDescent="0.25">
      <c r="C22" s="20"/>
      <c r="J22" s="4"/>
    </row>
    <row r="23" spans="2:12" x14ac:dyDescent="0.25">
      <c r="C23" s="21"/>
      <c r="J23" s="4"/>
    </row>
    <row r="24" spans="2:12" x14ac:dyDescent="0.25">
      <c r="B24" s="4"/>
      <c r="C24" s="21"/>
      <c r="D24" s="4"/>
      <c r="E24" s="4"/>
      <c r="F24" s="4"/>
      <c r="G24" s="4"/>
      <c r="H24" s="4"/>
      <c r="I24" s="4"/>
      <c r="J24" s="4"/>
    </row>
    <row r="25" spans="2:12" x14ac:dyDescent="0.25">
      <c r="B25" s="4"/>
      <c r="C25" s="13"/>
      <c r="D25" s="14"/>
      <c r="E25" s="4"/>
      <c r="F25" s="14"/>
      <c r="G25" s="4"/>
      <c r="H25" s="14"/>
      <c r="I25" s="4"/>
      <c r="J25" s="4"/>
      <c r="L25" s="4"/>
    </row>
    <row r="26" spans="2:12" x14ac:dyDescent="0.25">
      <c r="B26" s="4"/>
      <c r="C26" s="13"/>
      <c r="D26" s="14"/>
      <c r="E26" s="4"/>
      <c r="F26" s="14"/>
      <c r="G26" s="4"/>
      <c r="H26" s="14"/>
      <c r="I26" s="4"/>
      <c r="J26" s="4"/>
      <c r="L26" s="4"/>
    </row>
    <row r="27" spans="2:12" x14ac:dyDescent="0.25">
      <c r="B27" s="4"/>
      <c r="C27" s="14"/>
      <c r="D27" s="14"/>
      <c r="E27" s="4"/>
      <c r="F27" s="14"/>
      <c r="G27" s="4"/>
      <c r="H27" s="14"/>
      <c r="I27" s="4"/>
      <c r="J27" s="4"/>
      <c r="L27" s="4"/>
    </row>
    <row r="28" spans="2:12" x14ac:dyDescent="0.25">
      <c r="B28" s="4"/>
      <c r="C28" s="14"/>
      <c r="D28" s="14"/>
      <c r="E28" s="4"/>
      <c r="F28" s="14"/>
      <c r="G28" s="4"/>
      <c r="H28" s="14"/>
      <c r="I28" s="4"/>
      <c r="J28" s="4"/>
      <c r="L28" s="4"/>
    </row>
    <row r="29" spans="2:12" x14ac:dyDescent="0.25">
      <c r="B29" s="4"/>
      <c r="C29" s="14"/>
      <c r="D29" s="14"/>
      <c r="E29" s="4"/>
      <c r="F29" s="14"/>
      <c r="G29" s="4"/>
      <c r="H29" s="14"/>
      <c r="I29" s="4"/>
      <c r="K29" s="14"/>
      <c r="L29" s="4"/>
    </row>
    <row r="30" spans="2:12" x14ac:dyDescent="0.25">
      <c r="B30" s="4"/>
      <c r="C30" s="42"/>
      <c r="D30" s="41"/>
      <c r="H30" s="42"/>
      <c r="L30" s="4"/>
    </row>
    <row r="31" spans="2:12" x14ac:dyDescent="0.25">
      <c r="B31" s="4"/>
      <c r="C31" s="42"/>
      <c r="D31" s="41"/>
      <c r="H31" s="42"/>
      <c r="L31" s="4"/>
    </row>
    <row r="32" spans="2:12" x14ac:dyDescent="0.25">
      <c r="B32" s="4"/>
      <c r="C32" s="42"/>
      <c r="D32" s="41"/>
      <c r="H32" s="42"/>
      <c r="L32" s="4"/>
    </row>
    <row r="33" spans="2:12" x14ac:dyDescent="0.25">
      <c r="B33" s="4"/>
      <c r="C33" s="42"/>
      <c r="D33" s="41"/>
      <c r="H33" s="42"/>
      <c r="L33" s="4"/>
    </row>
    <row r="34" spans="2:12" x14ac:dyDescent="0.25">
      <c r="B34" s="4"/>
      <c r="C34" s="42"/>
      <c r="D34" s="41"/>
      <c r="H34" s="42"/>
      <c r="L34" s="4"/>
    </row>
    <row r="35" spans="2:12" x14ac:dyDescent="0.25">
      <c r="B35" s="4"/>
      <c r="C35" s="42"/>
      <c r="D35" s="41"/>
      <c r="H35" s="42"/>
      <c r="L35" s="4"/>
    </row>
    <row r="36" spans="2:12" x14ac:dyDescent="0.25">
      <c r="B36" s="4"/>
      <c r="C36" s="42"/>
      <c r="D36" s="41"/>
      <c r="H36" s="42"/>
      <c r="L36" s="4"/>
    </row>
    <row r="37" spans="2:12" x14ac:dyDescent="0.25">
      <c r="B37" s="4"/>
      <c r="C37" s="44"/>
      <c r="D37" s="41"/>
      <c r="H37" s="43"/>
      <c r="L37" s="4"/>
    </row>
    <row r="38" spans="2:12" x14ac:dyDescent="0.25">
      <c r="B38" s="4"/>
      <c r="C38" s="44"/>
      <c r="D38" s="41"/>
      <c r="H38" s="43"/>
      <c r="L38" s="4"/>
    </row>
    <row r="39" spans="2:12" x14ac:dyDescent="0.25">
      <c r="B39" s="4"/>
      <c r="C39" s="44"/>
      <c r="D39" s="41"/>
      <c r="H39" s="43"/>
      <c r="L39" s="4"/>
    </row>
    <row r="40" spans="2:12" x14ac:dyDescent="0.25">
      <c r="B40" s="4"/>
      <c r="C40" s="5"/>
      <c r="D40" s="4"/>
      <c r="F40" s="4"/>
      <c r="G40" s="4"/>
      <c r="H40" s="4"/>
      <c r="L40" s="4"/>
    </row>
    <row r="41" spans="2:12" x14ac:dyDescent="0.25">
      <c r="B41" s="4"/>
      <c r="C41" s="5"/>
      <c r="D41" s="4"/>
      <c r="F41" s="4"/>
      <c r="G41" s="4"/>
      <c r="H41" s="4"/>
      <c r="L41" s="4"/>
    </row>
    <row r="42" spans="2:12" x14ac:dyDescent="0.25">
      <c r="C42" s="5"/>
    </row>
    <row r="44" spans="2:12" x14ac:dyDescent="0.25">
      <c r="C44" s="5"/>
    </row>
    <row r="45" spans="2:12" x14ac:dyDescent="0.25">
      <c r="C45" s="15"/>
    </row>
    <row r="46" spans="2:12" x14ac:dyDescent="0.25">
      <c r="C46" s="5"/>
    </row>
    <row r="49" spans="3:10" x14ac:dyDescent="0.25">
      <c r="C49" s="5"/>
    </row>
    <row r="50" spans="3:10" x14ac:dyDescent="0.25">
      <c r="C50" s="5"/>
    </row>
    <row r="51" spans="3:10" x14ac:dyDescent="0.25">
      <c r="C51" s="5"/>
    </row>
    <row r="52" spans="3:10" x14ac:dyDescent="0.25">
      <c r="C52" s="5"/>
    </row>
    <row r="54" spans="3:10" x14ac:dyDescent="0.25">
      <c r="C54" s="5"/>
      <c r="D54" s="3"/>
      <c r="F54" s="3"/>
      <c r="H54" s="3"/>
    </row>
    <row r="55" spans="3:10" x14ac:dyDescent="0.25">
      <c r="C55" s="5"/>
    </row>
    <row r="56" spans="3:10" x14ac:dyDescent="0.25">
      <c r="C56" s="5"/>
      <c r="F56" s="3"/>
      <c r="H56" s="3"/>
    </row>
    <row r="57" spans="3:10" x14ac:dyDescent="0.25">
      <c r="C57" s="5"/>
      <c r="F57" s="3"/>
      <c r="H57" s="3"/>
    </row>
    <row r="58" spans="3:10" x14ac:dyDescent="0.25">
      <c r="C58" s="5"/>
      <c r="F58" s="5"/>
      <c r="H58" s="5"/>
    </row>
    <row r="59" spans="3:10" x14ac:dyDescent="0.25">
      <c r="C59" s="5"/>
      <c r="F59" s="3"/>
      <c r="H59" s="3"/>
    </row>
    <row r="60" spans="3:10" x14ac:dyDescent="0.25">
      <c r="C60" s="5"/>
      <c r="F60" s="3"/>
      <c r="H60" s="3"/>
    </row>
    <row r="61" spans="3:10" x14ac:dyDescent="0.25">
      <c r="C61" s="5"/>
      <c r="D61" s="5"/>
      <c r="G61" s="3"/>
      <c r="H61" s="5"/>
      <c r="I61" s="3"/>
      <c r="J61" s="1" t="s">
        <v>6</v>
      </c>
    </row>
  </sheetData>
  <sheetProtection password="DC07" sheet="1" objects="1" scenarios="1" selectLockedCells="1" selectUnlockedCells="1"/>
  <sortState ref="C30:I50">
    <sortCondition ref="I30:I50"/>
  </sortState>
  <mergeCells count="2">
    <mergeCell ref="C1:D1"/>
    <mergeCell ref="E1:F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54"/>
  <sheetViews>
    <sheetView zoomScale="80" zoomScaleNormal="80" workbookViewId="0"/>
  </sheetViews>
  <sheetFormatPr defaultRowHeight="15" x14ac:dyDescent="0.25"/>
  <cols>
    <col min="1" max="11" width="9.140625" style="23"/>
    <col min="12" max="12" width="11.42578125" style="23" bestFit="1" customWidth="1"/>
    <col min="13" max="13" width="13.42578125" style="23" bestFit="1" customWidth="1"/>
    <col min="14" max="16384" width="9.140625" style="23"/>
  </cols>
  <sheetData>
    <row r="2" spans="1:14" x14ac:dyDescent="0.25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4" spans="1:14" x14ac:dyDescent="0.25">
      <c r="A4" s="24" t="s">
        <v>21</v>
      </c>
      <c r="B4" s="64" t="s">
        <v>22</v>
      </c>
      <c r="C4" s="65"/>
      <c r="D4" s="65"/>
      <c r="E4" s="65"/>
      <c r="F4" s="65"/>
      <c r="G4" s="65"/>
      <c r="H4" s="65"/>
      <c r="I4" s="65"/>
      <c r="J4" s="65"/>
      <c r="K4" s="65"/>
      <c r="L4" s="24"/>
      <c r="M4" s="24" t="s">
        <v>23</v>
      </c>
      <c r="N4" s="25" t="s">
        <v>24</v>
      </c>
    </row>
    <row r="5" spans="1:14" x14ac:dyDescent="0.25">
      <c r="A5" s="26"/>
      <c r="B5" s="48">
        <v>1</v>
      </c>
      <c r="C5" s="48">
        <v>3</v>
      </c>
      <c r="D5" s="48">
        <v>5</v>
      </c>
      <c r="E5" s="48">
        <v>6</v>
      </c>
      <c r="F5" s="48">
        <v>8</v>
      </c>
      <c r="G5" s="48">
        <v>10</v>
      </c>
      <c r="H5" s="48">
        <v>11</v>
      </c>
      <c r="I5" s="48">
        <v>12</v>
      </c>
      <c r="J5" s="48">
        <v>14</v>
      </c>
      <c r="K5" s="49">
        <v>15</v>
      </c>
      <c r="L5" s="28" t="s">
        <v>25</v>
      </c>
      <c r="M5" s="29"/>
      <c r="N5" s="29" t="s">
        <v>26</v>
      </c>
    </row>
    <row r="6" spans="1:14" x14ac:dyDescent="0.25">
      <c r="A6" s="28">
        <v>1</v>
      </c>
      <c r="B6" s="50">
        <v>48.6</v>
      </c>
      <c r="C6" s="50">
        <v>48.2</v>
      </c>
      <c r="D6" s="50">
        <v>46.7</v>
      </c>
      <c r="E6" s="50">
        <v>48.2</v>
      </c>
      <c r="F6" s="50">
        <v>46.98</v>
      </c>
      <c r="G6" s="50">
        <v>46.4</v>
      </c>
      <c r="H6" s="50">
        <v>46.8</v>
      </c>
      <c r="I6" s="50">
        <v>48.1</v>
      </c>
      <c r="J6" s="50">
        <v>41.8</v>
      </c>
      <c r="K6" s="50">
        <v>50</v>
      </c>
      <c r="L6" s="58">
        <v>47.935976049202807</v>
      </c>
      <c r="M6" s="51" t="s">
        <v>27</v>
      </c>
      <c r="N6" s="52">
        <v>0</v>
      </c>
    </row>
    <row r="7" spans="1:14" x14ac:dyDescent="0.25">
      <c r="A7" s="28">
        <v>2</v>
      </c>
      <c r="B7" s="50">
        <v>30.9</v>
      </c>
      <c r="C7" s="50">
        <v>31.8</v>
      </c>
      <c r="D7" s="50">
        <v>29.5</v>
      </c>
      <c r="E7" s="50">
        <v>33.75</v>
      </c>
      <c r="F7" s="50">
        <v>30.22</v>
      </c>
      <c r="G7" s="50">
        <v>26.7</v>
      </c>
      <c r="H7" s="50">
        <v>29.5</v>
      </c>
      <c r="I7" s="50">
        <v>32.4</v>
      </c>
      <c r="J7" s="50">
        <v>30.3</v>
      </c>
      <c r="K7" s="50">
        <v>34.6</v>
      </c>
      <c r="L7" s="58">
        <v>32.233224467764018</v>
      </c>
      <c r="M7" s="51" t="s">
        <v>27</v>
      </c>
      <c r="N7" s="53">
        <v>20.95</v>
      </c>
    </row>
    <row r="8" spans="1:14" x14ac:dyDescent="0.25">
      <c r="A8" s="28">
        <v>3</v>
      </c>
      <c r="B8" s="50">
        <v>89.7</v>
      </c>
      <c r="C8" s="50">
        <v>85</v>
      </c>
      <c r="D8" s="50">
        <v>83.3</v>
      </c>
      <c r="E8" s="50">
        <v>89.93</v>
      </c>
      <c r="F8" s="50">
        <v>77.88</v>
      </c>
      <c r="G8" s="50">
        <v>90</v>
      </c>
      <c r="H8" s="50">
        <v>83.1</v>
      </c>
      <c r="I8" s="50">
        <v>83.4</v>
      </c>
      <c r="J8" s="50">
        <v>90</v>
      </c>
      <c r="K8" s="50">
        <v>90.4</v>
      </c>
      <c r="L8" s="58">
        <v>89.286891228188665</v>
      </c>
      <c r="M8" s="51" t="s">
        <v>27</v>
      </c>
      <c r="N8" s="52">
        <v>13.388624856188802</v>
      </c>
    </row>
    <row r="9" spans="1:14" x14ac:dyDescent="0.25">
      <c r="A9" s="28">
        <v>4</v>
      </c>
      <c r="B9" s="50">
        <v>54.2</v>
      </c>
      <c r="C9" s="50">
        <v>53.2</v>
      </c>
      <c r="D9" s="50">
        <v>48.3</v>
      </c>
      <c r="E9" s="50">
        <v>62.16</v>
      </c>
      <c r="F9" s="50">
        <v>53.17</v>
      </c>
      <c r="G9" s="50">
        <v>43</v>
      </c>
      <c r="H9" s="50">
        <v>49.3</v>
      </c>
      <c r="I9" s="50">
        <v>55.3</v>
      </c>
      <c r="J9" s="50">
        <v>56.1</v>
      </c>
      <c r="K9" s="50">
        <v>58.9</v>
      </c>
      <c r="L9" s="58">
        <v>84.629573120103458</v>
      </c>
      <c r="M9" s="54" t="s">
        <v>28</v>
      </c>
      <c r="N9" s="55">
        <v>20.336418846116175</v>
      </c>
    </row>
    <row r="10" spans="1:14" x14ac:dyDescent="0.25">
      <c r="A10" s="28">
        <v>5</v>
      </c>
      <c r="B10" s="50">
        <v>77.5</v>
      </c>
      <c r="C10" s="50">
        <v>74</v>
      </c>
      <c r="D10" s="50">
        <v>70.099999999999994</v>
      </c>
      <c r="E10" s="50">
        <v>83.03</v>
      </c>
      <c r="F10" s="50">
        <v>68.08</v>
      </c>
      <c r="G10" s="50">
        <v>75.7</v>
      </c>
      <c r="H10" s="50">
        <v>71.900000000000006</v>
      </c>
      <c r="I10" s="50">
        <v>72.400000000000006</v>
      </c>
      <c r="J10" s="50">
        <v>85.8</v>
      </c>
      <c r="K10" s="50">
        <v>79.900000000000006</v>
      </c>
      <c r="L10" s="58">
        <v>121.57022528916634</v>
      </c>
      <c r="M10" s="54" t="s">
        <v>28</v>
      </c>
      <c r="N10" s="52">
        <v>11.835069518716578</v>
      </c>
    </row>
    <row r="11" spans="1:14" x14ac:dyDescent="0.25">
      <c r="A11" s="28">
        <v>6</v>
      </c>
      <c r="B11" s="50">
        <v>40</v>
      </c>
      <c r="C11" s="50">
        <v>40.6</v>
      </c>
      <c r="D11" s="50">
        <v>38.700000000000003</v>
      </c>
      <c r="E11" s="50">
        <v>42.28</v>
      </c>
      <c r="F11" s="50">
        <v>39.26</v>
      </c>
      <c r="G11" s="50">
        <v>35.1</v>
      </c>
      <c r="H11" s="50">
        <v>40.1</v>
      </c>
      <c r="I11" s="50">
        <v>39.9</v>
      </c>
      <c r="J11" s="50">
        <v>40.6</v>
      </c>
      <c r="K11" s="50">
        <v>42.2</v>
      </c>
      <c r="L11" s="58">
        <v>65.450762608048436</v>
      </c>
      <c r="M11" s="54" t="s">
        <v>28</v>
      </c>
      <c r="N11" s="52">
        <v>0</v>
      </c>
    </row>
    <row r="12" spans="1:14" x14ac:dyDescent="0.25">
      <c r="A12" s="28">
        <v>7</v>
      </c>
      <c r="B12" s="50">
        <v>78.5</v>
      </c>
      <c r="C12" s="50">
        <v>75.5</v>
      </c>
      <c r="D12" s="50">
        <v>76</v>
      </c>
      <c r="E12" s="50">
        <v>77.709999999999994</v>
      </c>
      <c r="F12" s="50">
        <v>76.3</v>
      </c>
      <c r="G12" s="50">
        <v>75.3</v>
      </c>
      <c r="H12" s="50">
        <v>79.099999999999994</v>
      </c>
      <c r="I12" s="50">
        <v>77.2</v>
      </c>
      <c r="J12" s="50">
        <v>80.400000000000006</v>
      </c>
      <c r="K12" s="50">
        <v>81.3</v>
      </c>
      <c r="L12" s="58">
        <v>79.453049925119402</v>
      </c>
      <c r="M12" s="51" t="s">
        <v>29</v>
      </c>
      <c r="N12" s="30">
        <v>0</v>
      </c>
    </row>
    <row r="13" spans="1:14" x14ac:dyDescent="0.25">
      <c r="A13" s="28">
        <v>8</v>
      </c>
      <c r="B13" s="50">
        <v>130</v>
      </c>
      <c r="C13" s="50">
        <v>121.6</v>
      </c>
      <c r="D13" s="50">
        <v>125.8</v>
      </c>
      <c r="E13" s="50">
        <v>138.22999999999999</v>
      </c>
      <c r="F13" s="50">
        <v>113.82</v>
      </c>
      <c r="G13" s="50">
        <v>135.1</v>
      </c>
      <c r="H13" s="50">
        <v>131</v>
      </c>
      <c r="I13" s="50">
        <v>124</v>
      </c>
      <c r="J13" s="50">
        <v>146</v>
      </c>
      <c r="K13" s="50">
        <v>139.4</v>
      </c>
      <c r="L13" s="58">
        <v>137.69977508136057</v>
      </c>
      <c r="M13" s="51" t="s">
        <v>29</v>
      </c>
      <c r="N13" s="30">
        <v>11.879113289916265</v>
      </c>
    </row>
    <row r="14" spans="1:14" x14ac:dyDescent="0.25">
      <c r="A14" s="28">
        <v>9</v>
      </c>
      <c r="B14" s="50">
        <v>86.2</v>
      </c>
      <c r="C14" s="50">
        <v>82.9</v>
      </c>
      <c r="D14" s="50">
        <v>84</v>
      </c>
      <c r="E14" s="50">
        <v>103.04</v>
      </c>
      <c r="F14" s="50">
        <v>85.36</v>
      </c>
      <c r="G14" s="50">
        <v>74.400000000000006</v>
      </c>
      <c r="H14" s="50">
        <v>86.9</v>
      </c>
      <c r="I14" s="50">
        <v>92.5</v>
      </c>
      <c r="J14" s="50">
        <v>89.2</v>
      </c>
      <c r="K14" s="50">
        <v>98.6</v>
      </c>
      <c r="L14" s="58">
        <v>93.796031446446193</v>
      </c>
      <c r="M14" s="51" t="s">
        <v>29</v>
      </c>
      <c r="N14" s="31">
        <v>20.404338596574913</v>
      </c>
    </row>
    <row r="15" spans="1:14" x14ac:dyDescent="0.25">
      <c r="A15" s="28">
        <v>10</v>
      </c>
      <c r="B15" s="50">
        <v>68.7</v>
      </c>
      <c r="C15" s="50">
        <v>65.099999999999994</v>
      </c>
      <c r="D15" s="50">
        <v>64.099999999999994</v>
      </c>
      <c r="E15" s="50">
        <v>72.069999999999993</v>
      </c>
      <c r="F15" s="50">
        <v>64</v>
      </c>
      <c r="G15" s="50">
        <v>57.3</v>
      </c>
      <c r="H15" s="50">
        <v>63.3</v>
      </c>
      <c r="I15" s="50">
        <v>68.5</v>
      </c>
      <c r="J15" s="50">
        <v>71.2</v>
      </c>
      <c r="K15" s="50">
        <v>68.7</v>
      </c>
      <c r="L15" s="58">
        <v>93.867469528153279</v>
      </c>
      <c r="M15" s="51" t="s">
        <v>30</v>
      </c>
      <c r="N15" s="31">
        <v>20.116974182936421</v>
      </c>
    </row>
    <row r="16" spans="1:14" x14ac:dyDescent="0.25">
      <c r="A16" s="28">
        <v>11</v>
      </c>
      <c r="B16" s="50">
        <v>44.3</v>
      </c>
      <c r="C16" s="50">
        <v>42.8</v>
      </c>
      <c r="D16" s="50">
        <v>42.3</v>
      </c>
      <c r="E16" s="50">
        <v>44.39</v>
      </c>
      <c r="F16" s="50">
        <v>38.229999999999997</v>
      </c>
      <c r="G16" s="50">
        <v>45.6</v>
      </c>
      <c r="H16" s="50">
        <v>42.6</v>
      </c>
      <c r="I16" s="50">
        <v>42</v>
      </c>
      <c r="J16" s="50">
        <v>50.7</v>
      </c>
      <c r="K16" s="50">
        <v>44.2</v>
      </c>
      <c r="L16" s="58">
        <v>62.217467303402067</v>
      </c>
      <c r="M16" s="51" t="s">
        <v>30</v>
      </c>
      <c r="N16" s="30">
        <v>11.345386954249607</v>
      </c>
    </row>
    <row r="17" spans="1:14" x14ac:dyDescent="0.25">
      <c r="A17" s="28">
        <v>12</v>
      </c>
      <c r="B17" s="50">
        <v>33.9</v>
      </c>
      <c r="C17" s="50">
        <v>34.299999999999997</v>
      </c>
      <c r="D17" s="50">
        <v>33.9</v>
      </c>
      <c r="E17" s="50">
        <v>34.049999999999997</v>
      </c>
      <c r="F17" s="50">
        <v>33.44</v>
      </c>
      <c r="G17" s="50">
        <v>31.9</v>
      </c>
      <c r="H17" s="50">
        <v>35.1</v>
      </c>
      <c r="I17" s="50">
        <v>34.799999999999997</v>
      </c>
      <c r="J17" s="50">
        <v>35.1</v>
      </c>
      <c r="K17" s="50">
        <v>34.5</v>
      </c>
      <c r="L17" s="58">
        <v>48.893210450075472</v>
      </c>
      <c r="M17" s="51" t="s">
        <v>30</v>
      </c>
      <c r="N17" s="30">
        <v>0</v>
      </c>
    </row>
    <row r="18" spans="1:14" x14ac:dyDescent="0.25">
      <c r="A18" s="28">
        <v>13</v>
      </c>
      <c r="B18" s="50">
        <v>48.6</v>
      </c>
      <c r="C18" s="50">
        <v>48.1</v>
      </c>
      <c r="D18" s="50">
        <v>47.2</v>
      </c>
      <c r="E18" s="50">
        <v>48.35</v>
      </c>
      <c r="F18" s="50">
        <v>46.92</v>
      </c>
      <c r="G18" s="50">
        <v>48.6</v>
      </c>
      <c r="H18" s="50">
        <v>46.9</v>
      </c>
      <c r="I18" s="50">
        <v>48.3</v>
      </c>
      <c r="J18" s="50">
        <v>49.6</v>
      </c>
      <c r="K18" s="50">
        <v>48.4</v>
      </c>
      <c r="L18" s="58">
        <v>47.935976049202807</v>
      </c>
      <c r="M18" s="51" t="s">
        <v>27</v>
      </c>
      <c r="N18" s="52">
        <v>0</v>
      </c>
    </row>
    <row r="19" spans="1:14" x14ac:dyDescent="0.25">
      <c r="A19" s="32"/>
      <c r="B19" s="32"/>
      <c r="C19" s="63" t="s">
        <v>31</v>
      </c>
      <c r="D19" s="63"/>
      <c r="E19" s="63"/>
      <c r="F19" s="63"/>
      <c r="G19" s="63"/>
      <c r="H19" s="63"/>
      <c r="I19" s="63"/>
      <c r="J19" s="63"/>
      <c r="K19" s="63"/>
      <c r="L19" s="32"/>
      <c r="M19" s="32"/>
      <c r="N19" s="33"/>
    </row>
    <row r="20" spans="1:14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</row>
    <row r="21" spans="1:14" x14ac:dyDescent="0.25">
      <c r="A21" s="63" t="s">
        <v>32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32"/>
    </row>
    <row r="23" spans="1:14" x14ac:dyDescent="0.25">
      <c r="A23" s="24" t="s">
        <v>21</v>
      </c>
      <c r="B23" s="66" t="s">
        <v>22</v>
      </c>
      <c r="C23" s="67"/>
      <c r="D23" s="67"/>
      <c r="E23" s="67"/>
      <c r="F23" s="67"/>
      <c r="G23" s="67"/>
      <c r="H23" s="67"/>
      <c r="I23" s="67"/>
      <c r="J23" s="67"/>
      <c r="K23" s="67"/>
      <c r="L23" s="68" t="s">
        <v>23</v>
      </c>
      <c r="M23" s="34" t="s">
        <v>24</v>
      </c>
      <c r="N23" s="32"/>
    </row>
    <row r="24" spans="1:14" x14ac:dyDescent="0.25">
      <c r="A24" s="26"/>
      <c r="B24" s="27">
        <v>3</v>
      </c>
      <c r="C24" s="28">
        <v>4</v>
      </c>
      <c r="D24" s="28">
        <v>6</v>
      </c>
      <c r="E24" s="27">
        <v>7</v>
      </c>
      <c r="F24" s="28">
        <v>8</v>
      </c>
      <c r="G24" s="27">
        <v>9</v>
      </c>
      <c r="H24" s="28">
        <v>10</v>
      </c>
      <c r="I24" s="27">
        <v>11</v>
      </c>
      <c r="J24" s="27">
        <v>13</v>
      </c>
      <c r="K24" s="28">
        <v>14</v>
      </c>
      <c r="L24" s="69"/>
      <c r="M24" s="26" t="s">
        <v>26</v>
      </c>
      <c r="N24" s="32"/>
    </row>
    <row r="25" spans="1:14" x14ac:dyDescent="0.25">
      <c r="A25" s="28">
        <v>1</v>
      </c>
      <c r="B25" s="35">
        <f t="shared" ref="B25:B37" si="0">(B6-$L6)/$L6</f>
        <v>1.385230896551729E-2</v>
      </c>
      <c r="C25" s="35">
        <f t="shared" ref="C25:K25" si="1">(C6-$L$6)/$L$6</f>
        <v>5.5078455172414571E-3</v>
      </c>
      <c r="D25" s="35">
        <f t="shared" si="1"/>
        <v>-2.5783892413793027E-2</v>
      </c>
      <c r="E25" s="35">
        <f t="shared" si="1"/>
        <v>5.5078455172414571E-3</v>
      </c>
      <c r="F25" s="35">
        <f t="shared" si="1"/>
        <v>-1.9942768000000048E-2</v>
      </c>
      <c r="G25" s="35">
        <f t="shared" si="1"/>
        <v>-3.2042240000000013E-2</v>
      </c>
      <c r="H25" s="35">
        <f t="shared" si="1"/>
        <v>-2.369777655172418E-2</v>
      </c>
      <c r="I25" s="35">
        <f t="shared" si="1"/>
        <v>3.4217296551724619E-3</v>
      </c>
      <c r="J25" s="35">
        <f t="shared" si="1"/>
        <v>-0.12800356965517246</v>
      </c>
      <c r="K25" s="35">
        <f t="shared" si="1"/>
        <v>4.3057931034482778E-2</v>
      </c>
      <c r="L25" s="51" t="s">
        <v>27</v>
      </c>
      <c r="M25" s="52">
        <v>0</v>
      </c>
      <c r="N25" s="32"/>
    </row>
    <row r="26" spans="1:14" x14ac:dyDescent="0.25">
      <c r="A26" s="28">
        <v>2</v>
      </c>
      <c r="B26" s="35">
        <f t="shared" si="0"/>
        <v>-4.1361808809955006E-2</v>
      </c>
      <c r="C26" s="35">
        <f t="shared" ref="C26:K26" si="2">(C7-$L7)/$L7</f>
        <v>-1.3440308095681785E-2</v>
      </c>
      <c r="D26" s="35">
        <f t="shared" si="2"/>
        <v>-8.4795254365490985E-2</v>
      </c>
      <c r="E26" s="35">
        <f t="shared" si="2"/>
        <v>4.7056276785243364E-2</v>
      </c>
      <c r="F26" s="35">
        <f t="shared" si="2"/>
        <v>-6.2458053794072495E-2</v>
      </c>
      <c r="G26" s="35">
        <f t="shared" si="2"/>
        <v>-0.17166214547656306</v>
      </c>
      <c r="H26" s="35">
        <f t="shared" si="2"/>
        <v>-8.4795254365490985E-2</v>
      </c>
      <c r="I26" s="35">
        <f t="shared" si="2"/>
        <v>5.1740257138335865E-3</v>
      </c>
      <c r="J26" s="35">
        <f t="shared" si="2"/>
        <v>-5.9976142619470381E-2</v>
      </c>
      <c r="K26" s="35">
        <f t="shared" si="2"/>
        <v>7.3426583015390276E-2</v>
      </c>
      <c r="L26" s="51" t="s">
        <v>27</v>
      </c>
      <c r="M26" s="53">
        <v>20.95</v>
      </c>
      <c r="N26" s="32"/>
    </row>
    <row r="27" spans="1:14" x14ac:dyDescent="0.25">
      <c r="A27" s="28">
        <v>3</v>
      </c>
      <c r="B27" s="35">
        <f t="shared" si="0"/>
        <v>4.6267572555030974E-3</v>
      </c>
      <c r="C27" s="35">
        <f t="shared" ref="C27:K27" si="3">(C8-$L8)/$L8</f>
        <v>-4.8012548866022735E-2</v>
      </c>
      <c r="D27" s="35">
        <f t="shared" si="3"/>
        <v>-6.7052297888702317E-2</v>
      </c>
      <c r="E27" s="35">
        <f t="shared" si="3"/>
        <v>7.2027232997480218E-3</v>
      </c>
      <c r="F27" s="35">
        <f t="shared" si="3"/>
        <v>-0.12775549771395123</v>
      </c>
      <c r="G27" s="35">
        <f t="shared" si="3"/>
        <v>7.9867129653876916E-3</v>
      </c>
      <c r="H27" s="35">
        <f t="shared" si="3"/>
        <v>-6.9292268361958759E-2</v>
      </c>
      <c r="I27" s="35">
        <f t="shared" si="3"/>
        <v>-6.5932312652074013E-2</v>
      </c>
      <c r="J27" s="35">
        <f t="shared" si="3"/>
        <v>7.9867129653876916E-3</v>
      </c>
      <c r="K27" s="35">
        <f t="shared" si="3"/>
        <v>1.2466653911900589E-2</v>
      </c>
      <c r="L27" s="51" t="s">
        <v>27</v>
      </c>
      <c r="M27" s="52">
        <v>13.388624856188802</v>
      </c>
      <c r="N27" s="32"/>
    </row>
    <row r="28" spans="1:14" x14ac:dyDescent="0.25">
      <c r="A28" s="28">
        <v>4</v>
      </c>
      <c r="B28" s="35">
        <f t="shared" si="0"/>
        <v>-0.35956193560044103</v>
      </c>
      <c r="C28" s="35">
        <f t="shared" ref="C28:K28" si="4">(C9-$L9)/$L9</f>
        <v>-0.37137813605061742</v>
      </c>
      <c r="D28" s="35">
        <f t="shared" si="4"/>
        <v>-0.42927751825648164</v>
      </c>
      <c r="E28" s="35">
        <f t="shared" si="4"/>
        <v>-0.26550498001703726</v>
      </c>
      <c r="F28" s="35">
        <f t="shared" si="4"/>
        <v>-0.37173262206412272</v>
      </c>
      <c r="G28" s="35">
        <f t="shared" si="4"/>
        <v>-0.49190338064241634</v>
      </c>
      <c r="H28" s="35">
        <f t="shared" si="4"/>
        <v>-0.4174613178063053</v>
      </c>
      <c r="I28" s="35">
        <f t="shared" si="4"/>
        <v>-0.34656411510524709</v>
      </c>
      <c r="J28" s="35">
        <f t="shared" si="4"/>
        <v>-0.33711115474510595</v>
      </c>
      <c r="K28" s="35">
        <f t="shared" si="4"/>
        <v>-0.30402579348461217</v>
      </c>
      <c r="L28" s="54" t="s">
        <v>28</v>
      </c>
      <c r="M28" s="55">
        <v>20.336418846116175</v>
      </c>
      <c r="N28" s="32"/>
    </row>
    <row r="29" spans="1:14" x14ac:dyDescent="0.25">
      <c r="A29" s="28">
        <v>5</v>
      </c>
      <c r="B29" s="35">
        <f t="shared" si="0"/>
        <v>-0.36250837887600457</v>
      </c>
      <c r="C29" s="35">
        <f t="shared" ref="C29:K29" si="5">(C10-$L10)/$L10</f>
        <v>-0.39129832305579793</v>
      </c>
      <c r="D29" s="35">
        <f t="shared" si="5"/>
        <v>-0.42337854657042484</v>
      </c>
      <c r="E29" s="35">
        <f t="shared" si="5"/>
        <v>-0.31702026707193109</v>
      </c>
      <c r="F29" s="35">
        <f t="shared" si="5"/>
        <v>-0.43999445721133407</v>
      </c>
      <c r="G29" s="35">
        <f t="shared" si="5"/>
        <v>-0.37731463588275538</v>
      </c>
      <c r="H29" s="35">
        <f t="shared" si="5"/>
        <v>-0.40857228956367386</v>
      </c>
      <c r="I29" s="35">
        <f t="shared" si="5"/>
        <v>-0.40445944039513199</v>
      </c>
      <c r="J29" s="35">
        <f t="shared" si="5"/>
        <v>-0.29423508267820897</v>
      </c>
      <c r="K29" s="35">
        <f t="shared" si="5"/>
        <v>-0.34276670286700339</v>
      </c>
      <c r="L29" s="54" t="s">
        <v>28</v>
      </c>
      <c r="M29" s="52">
        <v>11.835069518716578</v>
      </c>
      <c r="N29" s="32"/>
    </row>
    <row r="30" spans="1:14" x14ac:dyDescent="0.25">
      <c r="A30" s="28">
        <v>6</v>
      </c>
      <c r="B30" s="35">
        <f t="shared" si="0"/>
        <v>-0.38885356860484882</v>
      </c>
      <c r="C30" s="35">
        <f t="shared" ref="C30:K30" si="6">(C11-$L11)/$L11</f>
        <v>-0.37968637213392153</v>
      </c>
      <c r="D30" s="35">
        <f t="shared" si="6"/>
        <v>-0.40871582762519121</v>
      </c>
      <c r="E30" s="35">
        <f t="shared" si="6"/>
        <v>-0.35401822201532518</v>
      </c>
      <c r="F30" s="35">
        <f t="shared" si="6"/>
        <v>-0.40015977758565913</v>
      </c>
      <c r="G30" s="35">
        <f t="shared" si="6"/>
        <v>-0.46371900645075481</v>
      </c>
      <c r="H30" s="35">
        <f t="shared" si="6"/>
        <v>-0.38732570252636089</v>
      </c>
      <c r="I30" s="35">
        <f t="shared" si="6"/>
        <v>-0.39038143468333669</v>
      </c>
      <c r="J30" s="35">
        <f t="shared" si="6"/>
        <v>-0.37968637213392153</v>
      </c>
      <c r="K30" s="35">
        <f t="shared" si="6"/>
        <v>-0.35524051487811548</v>
      </c>
      <c r="L30" s="54" t="s">
        <v>28</v>
      </c>
      <c r="M30" s="52">
        <v>0</v>
      </c>
      <c r="N30" s="32"/>
    </row>
    <row r="31" spans="1:14" x14ac:dyDescent="0.25">
      <c r="A31" s="28">
        <v>7</v>
      </c>
      <c r="B31" s="35">
        <f t="shared" si="0"/>
        <v>-1.199513330221564E-2</v>
      </c>
      <c r="C31" s="35">
        <f t="shared" ref="C31:K31" si="7">(C12-$L12)/$L12</f>
        <v>-4.9753281074105489E-2</v>
      </c>
      <c r="D31" s="35">
        <f t="shared" si="7"/>
        <v>-4.3460256445457181E-2</v>
      </c>
      <c r="E31" s="35">
        <f t="shared" si="7"/>
        <v>-2.1938112215480046E-2</v>
      </c>
      <c r="F31" s="35">
        <f t="shared" si="7"/>
        <v>-3.9684441668268233E-2</v>
      </c>
      <c r="G31" s="35">
        <f t="shared" si="7"/>
        <v>-5.227049092556485E-2</v>
      </c>
      <c r="H31" s="35">
        <f t="shared" si="7"/>
        <v>-4.4435037478377419E-3</v>
      </c>
      <c r="I31" s="35">
        <f t="shared" si="7"/>
        <v>-2.8356997336701203E-2</v>
      </c>
      <c r="J31" s="35">
        <f t="shared" si="7"/>
        <v>1.1918360286648002E-2</v>
      </c>
      <c r="K31" s="35">
        <f t="shared" si="7"/>
        <v>2.3245804618214849E-2</v>
      </c>
      <c r="L31" s="51" t="s">
        <v>29</v>
      </c>
      <c r="M31" s="30">
        <v>0</v>
      </c>
      <c r="N31" s="32"/>
    </row>
    <row r="32" spans="1:14" x14ac:dyDescent="0.25">
      <c r="A32" s="28">
        <v>8</v>
      </c>
      <c r="B32" s="35">
        <f t="shared" si="0"/>
        <v>-5.5917121700533798E-2</v>
      </c>
      <c r="C32" s="35">
        <f t="shared" ref="C32:K32" si="8">(C13-$L13)/$L13</f>
        <v>-0.11691939999065319</v>
      </c>
      <c r="D32" s="35">
        <f t="shared" si="8"/>
        <v>-8.6418260845593495E-2</v>
      </c>
      <c r="E32" s="35">
        <f t="shared" si="8"/>
        <v>3.8505866718092554E-3</v>
      </c>
      <c r="F32" s="35">
        <f t="shared" si="8"/>
        <v>-0.1734191291688828</v>
      </c>
      <c r="G32" s="35">
        <f t="shared" si="8"/>
        <v>-1.888002416724709E-2</v>
      </c>
      <c r="H32" s="35">
        <f t="shared" si="8"/>
        <v>-4.8654945713614832E-2</v>
      </c>
      <c r="I32" s="35">
        <f t="shared" si="8"/>
        <v>-9.9490177622047621E-2</v>
      </c>
      <c r="J32" s="35">
        <f t="shared" si="8"/>
        <v>6.0277694090169733E-2</v>
      </c>
      <c r="K32" s="35">
        <f t="shared" si="8"/>
        <v>1.2347332576504567E-2</v>
      </c>
      <c r="L32" s="51" t="s">
        <v>29</v>
      </c>
      <c r="M32" s="30">
        <v>11.879113289916265</v>
      </c>
      <c r="N32" s="32"/>
    </row>
    <row r="33" spans="1:14" x14ac:dyDescent="0.25">
      <c r="A33" s="28">
        <v>9</v>
      </c>
      <c r="B33" s="35">
        <f t="shared" si="0"/>
        <v>-8.0984571834291544E-2</v>
      </c>
      <c r="C33" s="35">
        <f t="shared" ref="C33:K33" si="9">(C14-$L14)/$L14</f>
        <v>-0.11616729704249149</v>
      </c>
      <c r="D33" s="35">
        <f t="shared" si="9"/>
        <v>-0.10443972197309155</v>
      </c>
      <c r="E33" s="35">
        <f t="shared" si="9"/>
        <v>9.855394104634109E-2</v>
      </c>
      <c r="F33" s="35">
        <f t="shared" si="9"/>
        <v>-8.9940174614560664E-2</v>
      </c>
      <c r="G33" s="35">
        <f t="shared" si="9"/>
        <v>-0.20678946803330961</v>
      </c>
      <c r="H33" s="35">
        <f t="shared" si="9"/>
        <v>-7.3521569517400603E-2</v>
      </c>
      <c r="I33" s="35">
        <f t="shared" si="9"/>
        <v>-1.3817550982273439E-2</v>
      </c>
      <c r="J33" s="35">
        <f t="shared" si="9"/>
        <v>-4.9000276190473382E-2</v>
      </c>
      <c r="K33" s="35">
        <f t="shared" si="9"/>
        <v>5.1217183493490089E-2</v>
      </c>
      <c r="L33" s="51" t="s">
        <v>29</v>
      </c>
      <c r="M33" s="31">
        <v>20.404338596574913</v>
      </c>
      <c r="N33" s="32"/>
    </row>
    <row r="34" spans="1:14" x14ac:dyDescent="0.25">
      <c r="A34" s="28">
        <v>10</v>
      </c>
      <c r="B34" s="35">
        <f t="shared" si="0"/>
        <v>-0.26811705540442743</v>
      </c>
      <c r="C34" s="35">
        <f t="shared" ref="C34:K34" si="10">(C15-$L15)/$L15</f>
        <v>-0.30646900009939204</v>
      </c>
      <c r="D34" s="35">
        <f t="shared" si="10"/>
        <v>-0.31712231807021551</v>
      </c>
      <c r="E34" s="35">
        <f t="shared" si="10"/>
        <v>-0.23221537384275243</v>
      </c>
      <c r="F34" s="35">
        <f t="shared" si="10"/>
        <v>-0.31818764986729781</v>
      </c>
      <c r="G34" s="35">
        <f t="shared" si="10"/>
        <v>-0.38956488027181507</v>
      </c>
      <c r="H34" s="35">
        <f t="shared" si="10"/>
        <v>-0.32564497244687424</v>
      </c>
      <c r="I34" s="35">
        <f t="shared" si="10"/>
        <v>-0.27024771899859218</v>
      </c>
      <c r="J34" s="35">
        <f t="shared" si="10"/>
        <v>-0.24148376047736875</v>
      </c>
      <c r="K34" s="35">
        <f t="shared" si="10"/>
        <v>-0.26811705540442743</v>
      </c>
      <c r="L34" s="51" t="s">
        <v>30</v>
      </c>
      <c r="M34" s="31">
        <v>20.116974182936421</v>
      </c>
      <c r="N34" s="32"/>
    </row>
    <row r="35" spans="1:14" x14ac:dyDescent="0.25">
      <c r="A35" s="28">
        <v>11</v>
      </c>
      <c r="B35" s="35">
        <f t="shared" si="0"/>
        <v>-0.28798130300013575</v>
      </c>
      <c r="C35" s="35">
        <f t="shared" ref="C35:K35" si="11">(C16-$L16)/$L16</f>
        <v>-0.31209028822586482</v>
      </c>
      <c r="D35" s="35">
        <f t="shared" si="11"/>
        <v>-0.32012661663444114</v>
      </c>
      <c r="E35" s="35">
        <f t="shared" si="11"/>
        <v>-0.28653476388659194</v>
      </c>
      <c r="F35" s="35">
        <f t="shared" si="11"/>
        <v>-0.38554232988025261</v>
      </c>
      <c r="G35" s="35">
        <f t="shared" si="11"/>
        <v>-0.2670868491378372</v>
      </c>
      <c r="H35" s="35">
        <f t="shared" si="11"/>
        <v>-0.31530481958929524</v>
      </c>
      <c r="I35" s="35">
        <f t="shared" si="11"/>
        <v>-0.32494841367958688</v>
      </c>
      <c r="J35" s="35">
        <f t="shared" si="11"/>
        <v>-0.18511629937035842</v>
      </c>
      <c r="K35" s="35">
        <f t="shared" si="11"/>
        <v>-0.28958856868185096</v>
      </c>
      <c r="L35" s="51" t="s">
        <v>30</v>
      </c>
      <c r="M35" s="30">
        <v>11.345386954249607</v>
      </c>
      <c r="N35" s="32"/>
    </row>
    <row r="36" spans="1:14" x14ac:dyDescent="0.25">
      <c r="A36" s="28">
        <v>12</v>
      </c>
      <c r="B36" s="35">
        <f t="shared" si="0"/>
        <v>-0.30665219796488796</v>
      </c>
      <c r="C36" s="35">
        <f t="shared" ref="C36:K36" si="12">(C17-$L17)/$L17</f>
        <v>-0.29847110295562412</v>
      </c>
      <c r="D36" s="35">
        <f t="shared" si="12"/>
        <v>-0.30665219796488796</v>
      </c>
      <c r="E36" s="35">
        <f t="shared" si="12"/>
        <v>-0.30358428733641407</v>
      </c>
      <c r="F36" s="35">
        <f t="shared" si="12"/>
        <v>-0.31606045722554144</v>
      </c>
      <c r="G36" s="35">
        <f t="shared" si="12"/>
        <v>-0.34755767301120727</v>
      </c>
      <c r="H36" s="35">
        <f t="shared" si="12"/>
        <v>-0.28210891293709633</v>
      </c>
      <c r="I36" s="35">
        <f t="shared" si="12"/>
        <v>-0.28824473419404434</v>
      </c>
      <c r="J36" s="35">
        <f t="shared" si="12"/>
        <v>-0.28210891293709633</v>
      </c>
      <c r="K36" s="35">
        <f t="shared" si="12"/>
        <v>-0.29438055545099218</v>
      </c>
      <c r="L36" s="51" t="s">
        <v>30</v>
      </c>
      <c r="M36" s="30">
        <v>0</v>
      </c>
      <c r="N36" s="32"/>
    </row>
    <row r="37" spans="1:14" x14ac:dyDescent="0.25">
      <c r="A37" s="28">
        <v>13</v>
      </c>
      <c r="B37" s="35">
        <f t="shared" si="0"/>
        <v>1.385230896551729E-2</v>
      </c>
      <c r="C37" s="35">
        <f t="shared" ref="C37:K37" si="13">(C18-$L18)/$L18</f>
        <v>3.4217296551724619E-3</v>
      </c>
      <c r="D37" s="35">
        <f t="shared" si="13"/>
        <v>-1.5353313103448198E-2</v>
      </c>
      <c r="E37" s="35">
        <f t="shared" si="13"/>
        <v>8.6370193103448758E-3</v>
      </c>
      <c r="F37" s="35">
        <f t="shared" si="13"/>
        <v>-2.1194437517241326E-2</v>
      </c>
      <c r="G37" s="35">
        <f t="shared" si="13"/>
        <v>1.385230896551729E-2</v>
      </c>
      <c r="H37" s="35">
        <f t="shared" si="13"/>
        <v>-2.1611660689655185E-2</v>
      </c>
      <c r="I37" s="35">
        <f t="shared" si="13"/>
        <v>7.5939613793103043E-3</v>
      </c>
      <c r="J37" s="35">
        <f t="shared" si="13"/>
        <v>3.4713467586206942E-2</v>
      </c>
      <c r="K37" s="35">
        <f t="shared" si="13"/>
        <v>9.680077241379299E-3</v>
      </c>
      <c r="L37" s="51" t="s">
        <v>27</v>
      </c>
      <c r="M37" s="52">
        <v>0</v>
      </c>
      <c r="N37" s="32"/>
    </row>
    <row r="39" spans="1:14" x14ac:dyDescent="0.25">
      <c r="A39" s="63" t="s">
        <v>33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4" x14ac:dyDescent="0.25">
      <c r="A40" s="32"/>
      <c r="B40" s="36"/>
      <c r="C40" s="37"/>
      <c r="D40" s="36"/>
      <c r="E40" s="36"/>
      <c r="F40" s="36"/>
      <c r="G40" s="36"/>
      <c r="H40" s="36"/>
      <c r="I40" s="36"/>
      <c r="J40" s="36"/>
      <c r="K40" s="36"/>
      <c r="L40" s="38"/>
    </row>
    <row r="41" spans="1:14" x14ac:dyDescent="0.25">
      <c r="A41" s="24" t="s">
        <v>21</v>
      </c>
      <c r="B41" s="66" t="s">
        <v>22</v>
      </c>
      <c r="C41" s="67"/>
      <c r="D41" s="67"/>
      <c r="E41" s="67"/>
      <c r="F41" s="67"/>
      <c r="G41" s="67"/>
      <c r="H41" s="67"/>
      <c r="I41" s="67"/>
      <c r="J41" s="67"/>
      <c r="K41" s="67"/>
      <c r="L41" s="34" t="s">
        <v>24</v>
      </c>
    </row>
    <row r="42" spans="1:14" x14ac:dyDescent="0.25">
      <c r="A42" s="26"/>
      <c r="B42" s="27">
        <v>3</v>
      </c>
      <c r="C42" s="28">
        <v>4</v>
      </c>
      <c r="D42" s="28">
        <v>6</v>
      </c>
      <c r="E42" s="27">
        <v>7</v>
      </c>
      <c r="F42" s="28">
        <v>8</v>
      </c>
      <c r="G42" s="27">
        <v>9</v>
      </c>
      <c r="H42" s="28">
        <v>10</v>
      </c>
      <c r="I42" s="27">
        <v>11</v>
      </c>
      <c r="J42" s="27">
        <v>13</v>
      </c>
      <c r="K42" s="28">
        <v>14</v>
      </c>
      <c r="L42" s="26" t="s">
        <v>26</v>
      </c>
    </row>
    <row r="43" spans="1:14" x14ac:dyDescent="0.25">
      <c r="A43" s="66" t="s">
        <v>28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29"/>
    </row>
    <row r="44" spans="1:14" x14ac:dyDescent="0.25">
      <c r="A44" s="28">
        <v>4</v>
      </c>
      <c r="B44" s="39">
        <f t="shared" ref="B44:K44" si="14">(B9/$L9)/(B7/$L7)</f>
        <v>0.668070675970592</v>
      </c>
      <c r="C44" s="39">
        <f t="shared" si="14"/>
        <v>0.63718583792530381</v>
      </c>
      <c r="D44" s="39">
        <f t="shared" si="14"/>
        <v>0.62360087670637898</v>
      </c>
      <c r="E44" s="39">
        <f t="shared" si="14"/>
        <v>0.70148571406120463</v>
      </c>
      <c r="F44" s="39">
        <f t="shared" si="14"/>
        <v>0.6701218867895653</v>
      </c>
      <c r="G44" s="39">
        <f t="shared" si="14"/>
        <v>0.61339297314850361</v>
      </c>
      <c r="H44" s="39">
        <f t="shared" si="14"/>
        <v>0.63651186794253589</v>
      </c>
      <c r="I44" s="39">
        <f t="shared" si="14"/>
        <v>0.65007239361433899</v>
      </c>
      <c r="J44" s="39">
        <f t="shared" si="14"/>
        <v>0.70518300152732294</v>
      </c>
      <c r="K44" s="39">
        <f t="shared" si="14"/>
        <v>0.64836684457758509</v>
      </c>
      <c r="L44" s="31">
        <v>20.335485848825229</v>
      </c>
    </row>
    <row r="45" spans="1:14" x14ac:dyDescent="0.25">
      <c r="A45" s="28">
        <v>5</v>
      </c>
      <c r="B45" s="39">
        <f t="shared" ref="B45:K45" si="15">(B10/$L10)/(B8/$L8)</f>
        <v>0.6345556859997753</v>
      </c>
      <c r="C45" s="39">
        <f t="shared" si="15"/>
        <v>0.63940094611450593</v>
      </c>
      <c r="D45" s="39">
        <f t="shared" si="15"/>
        <v>0.61806406953429205</v>
      </c>
      <c r="E45" s="39">
        <f t="shared" si="15"/>
        <v>0.67809559796514873</v>
      </c>
      <c r="F45" s="39">
        <f t="shared" si="15"/>
        <v>0.64202817136818646</v>
      </c>
      <c r="G45" s="39">
        <f t="shared" si="15"/>
        <v>0.61775155972579421</v>
      </c>
      <c r="H45" s="39">
        <f t="shared" si="15"/>
        <v>0.6354601883401314</v>
      </c>
      <c r="I45" s="39">
        <f t="shared" si="15"/>
        <v>0.63757751999297918</v>
      </c>
      <c r="J45" s="39">
        <f t="shared" si="15"/>
        <v>0.70017283783980355</v>
      </c>
      <c r="K45" s="39">
        <f t="shared" si="15"/>
        <v>0.6491406848745318</v>
      </c>
      <c r="L45" s="30">
        <v>11.831485579668763</v>
      </c>
    </row>
    <row r="46" spans="1:14" x14ac:dyDescent="0.25">
      <c r="A46" s="24">
        <v>6</v>
      </c>
      <c r="B46" s="39">
        <f t="shared" ref="B46:K46" si="16">(B11/$L11)/(B6/$L6)</f>
        <v>0.60279631065666117</v>
      </c>
      <c r="C46" s="39">
        <f t="shared" si="16"/>
        <v>0.61691575121125386</v>
      </c>
      <c r="D46" s="39">
        <f t="shared" si="16"/>
        <v>0.60693327463022562</v>
      </c>
      <c r="E46" s="39">
        <f t="shared" si="16"/>
        <v>0.64244329953723678</v>
      </c>
      <c r="F46" s="39">
        <f t="shared" si="16"/>
        <v>0.6120461161132893</v>
      </c>
      <c r="G46" s="39">
        <f t="shared" si="16"/>
        <v>0.554033466862485</v>
      </c>
      <c r="H46" s="39">
        <f t="shared" si="16"/>
        <v>0.62754573610381459</v>
      </c>
      <c r="I46" s="39">
        <f t="shared" si="16"/>
        <v>0.60753972861058103</v>
      </c>
      <c r="J46" s="39">
        <f t="shared" si="16"/>
        <v>0.71137175139670916</v>
      </c>
      <c r="K46" s="39">
        <f t="shared" si="16"/>
        <v>0.61814350472597979</v>
      </c>
      <c r="L46" s="30">
        <v>0</v>
      </c>
    </row>
    <row r="47" spans="1:14" x14ac:dyDescent="0.25">
      <c r="A47" s="66" t="s">
        <v>29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40"/>
    </row>
    <row r="48" spans="1:14" x14ac:dyDescent="0.25">
      <c r="A48" s="26">
        <v>7</v>
      </c>
      <c r="B48" s="39">
        <f t="shared" ref="B48:K48" si="17">(B12/$L12)/(B6/$L6)</f>
        <v>0.97450571247985174</v>
      </c>
      <c r="C48" s="39">
        <f t="shared" si="17"/>
        <v>0.94504157591836568</v>
      </c>
      <c r="D48" s="39">
        <f t="shared" si="17"/>
        <v>0.98185580807582773</v>
      </c>
      <c r="E48" s="39">
        <f t="shared" si="17"/>
        <v>0.97270438231279732</v>
      </c>
      <c r="F48" s="39">
        <f t="shared" si="17"/>
        <v>0.97985661140627334</v>
      </c>
      <c r="G48" s="39">
        <f t="shared" si="17"/>
        <v>0.97910213465764784</v>
      </c>
      <c r="H48" s="39">
        <f t="shared" si="17"/>
        <v>1.0197216316233315</v>
      </c>
      <c r="I48" s="39">
        <f t="shared" si="17"/>
        <v>0.96832964041670255</v>
      </c>
      <c r="J48" s="39">
        <f t="shared" si="17"/>
        <v>1.1604615857045295</v>
      </c>
      <c r="K48" s="39">
        <f t="shared" si="17"/>
        <v>0.98100572765252014</v>
      </c>
      <c r="L48" s="30">
        <v>0</v>
      </c>
    </row>
    <row r="49" spans="1:12" x14ac:dyDescent="0.25">
      <c r="A49" s="28">
        <v>8</v>
      </c>
      <c r="B49" s="39">
        <f t="shared" ref="B49:K49" si="18">(B13/$L13)/(B8/$L8)</f>
        <v>0.93973495278840269</v>
      </c>
      <c r="C49" s="39">
        <f t="shared" si="18"/>
        <v>0.92761789975009568</v>
      </c>
      <c r="D49" s="39">
        <f t="shared" si="18"/>
        <v>0.97924217733420083</v>
      </c>
      <c r="E49" s="39">
        <f t="shared" si="18"/>
        <v>0.99667183522205272</v>
      </c>
      <c r="F49" s="39">
        <f t="shared" si="18"/>
        <v>0.94764812923984887</v>
      </c>
      <c r="G49" s="39">
        <f t="shared" si="18"/>
        <v>0.9733461395998011</v>
      </c>
      <c r="H49" s="39">
        <f t="shared" si="18"/>
        <v>1.0221737952171326</v>
      </c>
      <c r="I49" s="39">
        <f t="shared" si="18"/>
        <v>0.96407341199731089</v>
      </c>
      <c r="J49" s="39">
        <f t="shared" si="18"/>
        <v>1.0518766571544853</v>
      </c>
      <c r="K49" s="39">
        <f t="shared" si="18"/>
        <v>0.99988214788612073</v>
      </c>
      <c r="L49" s="30">
        <v>11.876420637764243</v>
      </c>
    </row>
    <row r="50" spans="1:12" x14ac:dyDescent="0.25">
      <c r="A50" s="24">
        <v>9</v>
      </c>
      <c r="B50" s="39">
        <f t="shared" ref="B50:K50" si="19">(B14/$L14)/(B7/$L7)</f>
        <v>0.95866765648555141</v>
      </c>
      <c r="C50" s="39">
        <f t="shared" si="19"/>
        <v>0.8958735190685525</v>
      </c>
      <c r="D50" s="39">
        <f t="shared" si="19"/>
        <v>0.97853543952727084</v>
      </c>
      <c r="E50" s="39">
        <f t="shared" si="19"/>
        <v>1.0491832821242524</v>
      </c>
      <c r="F50" s="39">
        <f t="shared" si="19"/>
        <v>0.97068704932968219</v>
      </c>
      <c r="G50" s="39">
        <f t="shared" si="19"/>
        <v>0.95759300101411382</v>
      </c>
      <c r="H50" s="39">
        <f t="shared" si="19"/>
        <v>1.0123182106538076</v>
      </c>
      <c r="I50" s="39">
        <f t="shared" si="19"/>
        <v>0.98110618041227249</v>
      </c>
      <c r="J50" s="39">
        <f t="shared" si="19"/>
        <v>1.0116761573047544</v>
      </c>
      <c r="K50" s="39">
        <f t="shared" si="19"/>
        <v>0.97930981040220644</v>
      </c>
      <c r="L50" s="31">
        <v>20.40421845124283</v>
      </c>
    </row>
    <row r="51" spans="1:12" x14ac:dyDescent="0.25">
      <c r="A51" s="66" t="s">
        <v>30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40"/>
    </row>
    <row r="52" spans="1:12" x14ac:dyDescent="0.25">
      <c r="A52" s="26">
        <v>10</v>
      </c>
      <c r="B52" s="39">
        <f t="shared" ref="B52:K52" si="20">(B15/$L15)/(B7/$L7)</f>
        <v>0.7634610756400384</v>
      </c>
      <c r="C52" s="39">
        <f t="shared" si="20"/>
        <v>0.70297925770909186</v>
      </c>
      <c r="D52" s="39">
        <f t="shared" si="20"/>
        <v>0.74614744425996959</v>
      </c>
      <c r="E52" s="39">
        <f t="shared" si="20"/>
        <v>0.73327923549110641</v>
      </c>
      <c r="F52" s="39">
        <f t="shared" si="20"/>
        <v>0.72723396845536425</v>
      </c>
      <c r="G52" s="39">
        <f t="shared" si="20"/>
        <v>0.73693978416498074</v>
      </c>
      <c r="H52" s="39">
        <f t="shared" si="20"/>
        <v>0.73683515166390134</v>
      </c>
      <c r="I52" s="39">
        <f t="shared" si="20"/>
        <v>0.72599595924016003</v>
      </c>
      <c r="J52" s="39">
        <f t="shared" si="20"/>
        <v>0.80691169013126174</v>
      </c>
      <c r="K52" s="39">
        <f t="shared" si="20"/>
        <v>0.68181928431436956</v>
      </c>
      <c r="L52" s="31">
        <v>20.123164529761478</v>
      </c>
    </row>
    <row r="53" spans="1:12" x14ac:dyDescent="0.25">
      <c r="A53" s="28">
        <v>11</v>
      </c>
      <c r="B53" s="39">
        <f t="shared" ref="B53:K53" si="21">(B16/$L16)/(B8/$L8)</f>
        <v>0.70873953123147715</v>
      </c>
      <c r="C53" s="39">
        <f t="shared" si="21"/>
        <v>0.72260376011755079</v>
      </c>
      <c r="D53" s="39">
        <f t="shared" si="21"/>
        <v>0.72873686469989518</v>
      </c>
      <c r="E53" s="39">
        <f t="shared" si="21"/>
        <v>0.70836309276050047</v>
      </c>
      <c r="F53" s="39">
        <f t="shared" si="21"/>
        <v>0.7044557672869558</v>
      </c>
      <c r="G53" s="39">
        <f t="shared" si="21"/>
        <v>0.72710596423043294</v>
      </c>
      <c r="H53" s="39">
        <f t="shared" si="21"/>
        <v>0.73567152945602421</v>
      </c>
      <c r="I53" s="39">
        <f t="shared" si="21"/>
        <v>0.72270092999049074</v>
      </c>
      <c r="J53" s="39">
        <f t="shared" si="21"/>
        <v>0.80842702601936289</v>
      </c>
      <c r="K53" s="39">
        <f t="shared" si="21"/>
        <v>0.70166402870979427</v>
      </c>
      <c r="L53" s="30">
        <v>11.710988200589968</v>
      </c>
    </row>
    <row r="54" spans="1:12" x14ac:dyDescent="0.25">
      <c r="A54" s="28">
        <v>12</v>
      </c>
      <c r="B54" s="39">
        <f t="shared" ref="B54:K54" si="22">(B15/$L15)/(B7/$L7)</f>
        <v>0.7634610756400384</v>
      </c>
      <c r="C54" s="39">
        <f t="shared" si="22"/>
        <v>0.70297925770909186</v>
      </c>
      <c r="D54" s="39">
        <f t="shared" si="22"/>
        <v>0.74614744425996959</v>
      </c>
      <c r="E54" s="39">
        <f t="shared" si="22"/>
        <v>0.73327923549110641</v>
      </c>
      <c r="F54" s="39">
        <f t="shared" si="22"/>
        <v>0.72723396845536425</v>
      </c>
      <c r="G54" s="39">
        <f t="shared" si="22"/>
        <v>0.73693978416498074</v>
      </c>
      <c r="H54" s="39">
        <f t="shared" si="22"/>
        <v>0.73683515166390134</v>
      </c>
      <c r="I54" s="39">
        <f t="shared" si="22"/>
        <v>0.72599595924016003</v>
      </c>
      <c r="J54" s="39">
        <f t="shared" si="22"/>
        <v>0.80691169013126174</v>
      </c>
      <c r="K54" s="39">
        <f t="shared" si="22"/>
        <v>0.68181928431436956</v>
      </c>
      <c r="L54" s="30">
        <v>0</v>
      </c>
    </row>
  </sheetData>
  <sheetProtection password="DC07" sheet="1" objects="1" scenarios="1" selectLockedCells="1" selectUnlockedCells="1"/>
  <mergeCells count="11">
    <mergeCell ref="B41:K41"/>
    <mergeCell ref="A43:K43"/>
    <mergeCell ref="A47:K47"/>
    <mergeCell ref="A51:K51"/>
    <mergeCell ref="L23:L24"/>
    <mergeCell ref="A39:L39"/>
    <mergeCell ref="A2:N2"/>
    <mergeCell ref="B4:K4"/>
    <mergeCell ref="C19:K19"/>
    <mergeCell ref="A21:M21"/>
    <mergeCell ref="B23:K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>
  <documentManagement>
    <Ringtest xmlns="eba2475f-4c5c-418a-90c2-2b36802fc485">VKL</Ringtest>
    <Jaar xmlns="08cda046-0f15-45eb-a9d5-77306d3264cd">2011</Jaar>
    <DEEL xmlns="08cda046-0f15-45eb-a9d5-77306d3264cd">Deel 3</DEEL>
    <Publicatiedatum xmlns="dda9e79c-c62e-445e-b991-197574827cb3">2010-12-31T23:00:00+00:00</Publicatiedatum>
    <Distributie_x0020_datum xmlns="eba2475f-4c5c-418a-90c2-2b36802fc485">25 januari 2012</Distributie_x0020_datum>
    <PublicURL xmlns="08cda046-0f15-45eb-a9d5-77306d3264cd">https://reflabos.vito.be/ree/LABSVKL_2011-4_Deel3.xlsx</Public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876A4-D5C4-4941-97E8-23461E5B6191}"/>
</file>

<file path=customXml/itemProps2.xml><?xml version="1.0" encoding="utf-8"?>
<ds:datastoreItem xmlns:ds="http://schemas.openxmlformats.org/officeDocument/2006/customXml" ds:itemID="{2D8786CE-1F0B-4D44-8D50-4F44E450AFC6}"/>
</file>

<file path=customXml/itemProps3.xml><?xml version="1.0" encoding="utf-8"?>
<ds:datastoreItem xmlns:ds="http://schemas.openxmlformats.org/officeDocument/2006/customXml" ds:itemID="{585CF78A-4EE2-4A1E-A398-82DA5F1009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Stap 1 TOC</vt:lpstr>
      <vt:lpstr>Stap 2 TOC</vt:lpstr>
      <vt:lpstr>Stap 3 TOC</vt:lpstr>
      <vt:lpstr>Stap 13 TOC</vt:lpstr>
      <vt:lpstr>Relatieve Respons Factor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2011-4</dc:title>
  <dc:creator>BAEYENSB</dc:creator>
  <cp:lastModifiedBy>Meynen Greet</cp:lastModifiedBy>
  <dcterms:created xsi:type="dcterms:W3CDTF">2010-09-21T12:11:22Z</dcterms:created>
  <dcterms:modified xsi:type="dcterms:W3CDTF">2019-05-24T09:44:22Z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Ringtest">
    <vt:lpwstr>VKL</vt:lpwstr>
  </property>
  <property fmtid="{D5CDD505-2E9C-101B-9397-08002B2CF9AE}" pid="4" name="Order">
    <vt:r8>800</vt:r8>
  </property>
  <property fmtid="{D5CDD505-2E9C-101B-9397-08002B2CF9AE}" pid="5" name="Publicatiedatum">
    <vt:filetime>2010-12-31T23:00:00Z</vt:filetime>
  </property>
  <property fmtid="{D5CDD505-2E9C-101B-9397-08002B2CF9AE}" pid="6" name="DEEL">
    <vt:lpwstr>Deel 3</vt:lpwstr>
  </property>
</Properties>
</file>