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Unit_SEB\3_EMIS\__Projecten\1__EMIS\DOCsRingtesten\"/>
    </mc:Choice>
  </mc:AlternateContent>
  <xr:revisionPtr revIDLastSave="0" documentId="8_{F0C0BC28-201A-4525-BA09-6E3403DD326D}" xr6:coauthVersionLast="31" xr6:coauthVersionMax="31" xr10:uidLastSave="{00000000-0000-0000-0000-000000000000}"/>
  <bookViews>
    <workbookView xWindow="840" yWindow="615" windowWidth="20475" windowHeight="9465" tabRatio="943" xr2:uid="{00000000-000D-0000-FFFF-FFFF00000000}"/>
  </bookViews>
  <sheets>
    <sheet name="1" sheetId="22" r:id="rId1"/>
    <sheet name="2" sheetId="24" r:id="rId2"/>
    <sheet name="3" sheetId="21" r:id="rId3"/>
    <sheet name="4" sheetId="36" r:id="rId4"/>
    <sheet name="5" sheetId="30" r:id="rId5"/>
    <sheet name="6" sheetId="31" r:id="rId6"/>
    <sheet name="7" sheetId="34" r:id="rId7"/>
    <sheet name="8" sheetId="27" r:id="rId8"/>
    <sheet name="9" sheetId="29" r:id="rId9"/>
    <sheet name="10" sheetId="19" r:id="rId10"/>
    <sheet name="11" sheetId="25" r:id="rId11"/>
    <sheet name="12" sheetId="23" r:id="rId12"/>
    <sheet name="13" sheetId="26" r:id="rId13"/>
    <sheet name="14" sheetId="37" r:id="rId14"/>
    <sheet name="15" sheetId="35" r:id="rId15"/>
    <sheet name="16" sheetId="28" r:id="rId16"/>
    <sheet name="17" sheetId="32" r:id="rId17"/>
  </sheets>
  <externalReferences>
    <externalReference r:id="rId18"/>
  </externalReferences>
  <definedNames>
    <definedName name="_xlnm._FilterDatabase" localSheetId="0" hidden="1">'1'!$B$1:$B$353</definedName>
    <definedName name="_xlnm._FilterDatabase" localSheetId="9" hidden="1">'10'!$B$1:$B$357</definedName>
    <definedName name="_xlnm._FilterDatabase" localSheetId="10" hidden="1">'11'!$B$1:$B$343</definedName>
    <definedName name="_xlnm._FilterDatabase" localSheetId="11" hidden="1">'12'!$B$1:$B$343</definedName>
    <definedName name="_xlnm._FilterDatabase" localSheetId="12" hidden="1">'13'!$B$1:$B$343</definedName>
    <definedName name="_xlnm._FilterDatabase" localSheetId="13" hidden="1">'14'!$B$1:$B$353</definedName>
    <definedName name="_xlnm._FilterDatabase" localSheetId="14" hidden="1">'15'!$B$1:$B$344</definedName>
    <definedName name="_xlnm._FilterDatabase" localSheetId="15" hidden="1">'16'!$B$1:$B$387</definedName>
    <definedName name="_xlnm._FilterDatabase" localSheetId="16" hidden="1">'17'!$B$1:$B$325</definedName>
    <definedName name="_xlnm._FilterDatabase" localSheetId="1" hidden="1">'2'!$B$1:$B$367</definedName>
    <definedName name="_xlnm._FilterDatabase" localSheetId="2" hidden="1">'3'!$B$1:$B$359</definedName>
    <definedName name="_xlnm._FilterDatabase" localSheetId="3" hidden="1">'4'!$B$1:$B$334</definedName>
    <definedName name="_xlnm._FilterDatabase" localSheetId="4" hidden="1">'5'!$B$1:$B$341</definedName>
    <definedName name="_xlnm._FilterDatabase" localSheetId="5" hidden="1">'6'!$B$1:$B$389</definedName>
    <definedName name="_xlnm._FilterDatabase" localSheetId="6" hidden="1">'7'!$B$1:$B$349</definedName>
    <definedName name="_xlnm._FilterDatabase" localSheetId="7" hidden="1">'8'!$B$1:$B$357</definedName>
    <definedName name="_xlnm._FilterDatabase" localSheetId="8" hidden="1">'9'!$B$1:$B$386</definedName>
    <definedName name="_tab1">[1]tabel!$B$8:$C$125</definedName>
    <definedName name="_xlnm.Print_Area" localSheetId="0">'1'!$A$1:$M$49</definedName>
    <definedName name="_xlnm.Print_Area" localSheetId="9">'10'!$A$1:$M$56</definedName>
    <definedName name="_xlnm.Print_Area" localSheetId="10">'11'!$A$1:$M$33</definedName>
    <definedName name="_xlnm.Print_Area" localSheetId="11">'12'!$A$1:$M$32</definedName>
    <definedName name="_xlnm.Print_Area" localSheetId="12">'13'!$A$1:$M$32</definedName>
    <definedName name="_xlnm.Print_Area" localSheetId="13">'14'!$A$1:$N$47</definedName>
    <definedName name="_xlnm.Print_Area" localSheetId="14">'15'!$A$1:$M$35</definedName>
    <definedName name="_xlnm.Print_Area" localSheetId="15">'16'!$A$1:$M$86</definedName>
    <definedName name="_xlnm.Print_Area" localSheetId="16">'17'!$A$1:$M$22</definedName>
    <definedName name="_xlnm.Print_Area" localSheetId="1">'2'!$A$1:$M$66</definedName>
    <definedName name="_xlnm.Print_Area" localSheetId="2">'3'!$A$1:$M$48</definedName>
    <definedName name="_xlnm.Print_Area" localSheetId="3">'4'!$A$1:$M$36</definedName>
    <definedName name="_xlnm.Print_Area" localSheetId="4">'5'!$A$1:$M$48</definedName>
    <definedName name="_xlnm.Print_Area" localSheetId="5">'6'!$A$1:$M$78</definedName>
    <definedName name="_xlnm.Print_Area" localSheetId="6">'7'!$A$1:$M$50</definedName>
    <definedName name="_xlnm.Print_Area" localSheetId="7">'8'!$A$1:$M$56</definedName>
    <definedName name="_xlnm.Print_Area" localSheetId="8">'9'!$A$1:$M$85</definedName>
  </definedNames>
  <calcPr calcId="179017"/>
</workbook>
</file>

<file path=xl/calcChain.xml><?xml version="1.0" encoding="utf-8"?>
<calcChain xmlns="http://schemas.openxmlformats.org/spreadsheetml/2006/main">
  <c r="N42" i="37" l="1"/>
  <c r="M42" i="37"/>
  <c r="J42" i="37"/>
  <c r="H42" i="37"/>
  <c r="G42" i="37"/>
  <c r="F42" i="37"/>
  <c r="N41" i="37"/>
  <c r="M41" i="37"/>
  <c r="J41" i="37"/>
  <c r="G41" i="37"/>
  <c r="H41" i="37" s="1"/>
  <c r="F41" i="37"/>
  <c r="N40" i="37"/>
  <c r="M40" i="37"/>
  <c r="J40" i="37"/>
  <c r="H40" i="37"/>
  <c r="G40" i="37"/>
  <c r="F40" i="37"/>
  <c r="N39" i="37"/>
  <c r="M39" i="37"/>
  <c r="J39" i="37"/>
  <c r="G39" i="37"/>
  <c r="H39" i="37" s="1"/>
  <c r="F39" i="37"/>
  <c r="N38" i="37"/>
  <c r="M38" i="37"/>
  <c r="J38" i="37"/>
  <c r="H38" i="37"/>
  <c r="G38" i="37"/>
  <c r="F38" i="37"/>
  <c r="N37" i="37"/>
  <c r="M37" i="37"/>
  <c r="J37" i="37"/>
  <c r="G37" i="37"/>
  <c r="H37" i="37" s="1"/>
  <c r="F37" i="37"/>
  <c r="N36" i="37"/>
  <c r="M36" i="37"/>
  <c r="J36" i="37"/>
  <c r="H36" i="37"/>
  <c r="G36" i="37"/>
  <c r="F36" i="37"/>
  <c r="N35" i="37"/>
  <c r="M35" i="37"/>
  <c r="J35" i="37"/>
  <c r="G35" i="37"/>
  <c r="H35" i="37" s="1"/>
  <c r="F35" i="37"/>
  <c r="N34" i="37"/>
  <c r="M34" i="37"/>
  <c r="J34" i="37"/>
  <c r="H34" i="37"/>
  <c r="G34" i="37"/>
  <c r="F34" i="37"/>
  <c r="N33" i="37"/>
  <c r="M33" i="37"/>
  <c r="J33" i="37"/>
  <c r="G33" i="37"/>
  <c r="H33" i="37" s="1"/>
  <c r="F33" i="37"/>
  <c r="N32" i="37"/>
  <c r="M32" i="37"/>
  <c r="J32" i="37"/>
  <c r="H32" i="37"/>
  <c r="G32" i="37"/>
  <c r="F32" i="37"/>
  <c r="N31" i="37"/>
  <c r="M31" i="37"/>
  <c r="J31" i="37"/>
  <c r="G31" i="37"/>
  <c r="H31" i="37" s="1"/>
  <c r="F31" i="37"/>
  <c r="N30" i="37"/>
  <c r="M30" i="37"/>
  <c r="J30" i="37"/>
  <c r="H30" i="37"/>
  <c r="G30" i="37"/>
  <c r="F30" i="37"/>
  <c r="N29" i="37"/>
  <c r="M29" i="37"/>
  <c r="J29" i="37"/>
  <c r="G29" i="37"/>
  <c r="H29" i="37" s="1"/>
  <c r="F29" i="37"/>
  <c r="N28" i="37"/>
  <c r="M28" i="37"/>
  <c r="J28" i="37"/>
  <c r="H28" i="37"/>
  <c r="G28" i="37"/>
  <c r="F28" i="37"/>
  <c r="N27" i="37"/>
  <c r="M27" i="37"/>
  <c r="J27" i="37"/>
  <c r="G27" i="37"/>
  <c r="H27" i="37" s="1"/>
  <c r="F27" i="37"/>
  <c r="N26" i="37"/>
  <c r="M26" i="37"/>
  <c r="J26" i="37"/>
  <c r="H26" i="37"/>
  <c r="G26" i="37"/>
  <c r="F26" i="37"/>
  <c r="N25" i="37"/>
  <c r="M25" i="37"/>
  <c r="J25" i="37"/>
  <c r="G25" i="37"/>
  <c r="H25" i="37" s="1"/>
  <c r="F25" i="37"/>
  <c r="N24" i="37"/>
  <c r="M24" i="37"/>
  <c r="J24" i="37"/>
  <c r="H24" i="37"/>
  <c r="G24" i="37"/>
  <c r="F24" i="37"/>
  <c r="N23" i="37"/>
  <c r="M23" i="37"/>
  <c r="J23" i="37"/>
  <c r="G23" i="37"/>
  <c r="H23" i="37" s="1"/>
  <c r="F23" i="37"/>
  <c r="N22" i="37"/>
  <c r="M22" i="37"/>
  <c r="J22" i="37"/>
  <c r="H22" i="37"/>
  <c r="G22" i="37"/>
  <c r="F22" i="37"/>
  <c r="H21" i="37"/>
  <c r="H20" i="37"/>
  <c r="H19" i="37"/>
  <c r="G16" i="37"/>
  <c r="F16" i="37"/>
  <c r="G15" i="37"/>
  <c r="F15" i="37"/>
  <c r="G12" i="37"/>
  <c r="F12" i="37"/>
  <c r="G11" i="37"/>
  <c r="F11" i="37"/>
  <c r="G9" i="37"/>
  <c r="F9" i="37"/>
  <c r="G8" i="37"/>
  <c r="H45" i="37" s="1"/>
  <c r="F8" i="37"/>
  <c r="H46" i="37" l="1"/>
  <c r="H47" i="37"/>
</calcChain>
</file>

<file path=xl/sharedStrings.xml><?xml version="1.0" encoding="utf-8"?>
<sst xmlns="http://schemas.openxmlformats.org/spreadsheetml/2006/main" count="2546" uniqueCount="76">
  <si>
    <t>Code</t>
  </si>
  <si>
    <t>Parameters</t>
  </si>
  <si>
    <t>Eenheden</t>
  </si>
  <si>
    <t>Ref. waarde</t>
  </si>
  <si>
    <t>Resultaat</t>
  </si>
  <si>
    <t>% of abs. afw.</t>
  </si>
  <si>
    <t>gem.</t>
  </si>
  <si>
    <t>stdev.</t>
  </si>
  <si>
    <t>RSD%</t>
  </si>
  <si>
    <t>z-score</t>
  </si>
  <si>
    <t xml:space="preserve"> Uitschieter</t>
  </si>
  <si>
    <t>t.o.v. ref.</t>
  </si>
  <si>
    <t>mg/Nm³</t>
  </si>
  <si>
    <t>volume</t>
  </si>
  <si>
    <t>V</t>
  </si>
  <si>
    <t>Nl dr</t>
  </si>
  <si>
    <t>temperatuur</t>
  </si>
  <si>
    <t>T</t>
  </si>
  <si>
    <t>°C</t>
  </si>
  <si>
    <t>snelheid laag</t>
  </si>
  <si>
    <t>v</t>
  </si>
  <si>
    <t>m/s</t>
  </si>
  <si>
    <t>snelheid hoog</t>
  </si>
  <si>
    <t>waterdampgehalte</t>
  </si>
  <si>
    <t>stoflaag</t>
  </si>
  <si>
    <t>stof</t>
  </si>
  <si>
    <t>mg</t>
  </si>
  <si>
    <t>stofhoog</t>
  </si>
  <si>
    <t>stap 1</t>
  </si>
  <si>
    <t>mgC/Nm³</t>
  </si>
  <si>
    <t>stap 2</t>
  </si>
  <si>
    <t>stap 3</t>
  </si>
  <si>
    <t>stap 4</t>
  </si>
  <si>
    <t>stap 5</t>
  </si>
  <si>
    <t>stap 6</t>
  </si>
  <si>
    <t>stap 7</t>
  </si>
  <si>
    <t>stap 8</t>
  </si>
  <si>
    <t>stap 9</t>
  </si>
  <si>
    <t>stap 10</t>
  </si>
  <si>
    <t>stap 11</t>
  </si>
  <si>
    <t>stap 12</t>
  </si>
  <si>
    <t>stap 13</t>
  </si>
  <si>
    <t>CO</t>
  </si>
  <si>
    <t>vol %</t>
  </si>
  <si>
    <t>%</t>
  </si>
  <si>
    <t>t.o.v. gem.</t>
  </si>
  <si>
    <t>t.o.v. gem</t>
  </si>
  <si>
    <r>
      <t>g/Nm</t>
    </r>
    <r>
      <rPr>
        <vertAlign val="super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dr</t>
    </r>
  </si>
  <si>
    <t>Informatieve statistische verwerking</t>
  </si>
  <si>
    <t>LABSVKL 2012</t>
  </si>
  <si>
    <t>LABSVKL 2012-2 Fysische Parameters</t>
  </si>
  <si>
    <t>LABSVKL 2012-3 Stof</t>
  </si>
  <si>
    <t>30-31 mei 2012</t>
  </si>
  <si>
    <t xml:space="preserve">LABSVKL 2012-4 Continue meting van vluchtige organische stoffen op emissieniveau met totaal koolwaterstofmonitoren </t>
  </si>
  <si>
    <t>LABSVKL 2012-5 Bemonstering en analyse van anorganische parameters in rookgassen</t>
  </si>
  <si>
    <t>SO2</t>
  </si>
  <si>
    <t xml:space="preserve">natchemisch SO2 </t>
  </si>
  <si>
    <t>NOx (uitgedrukt als NO2)</t>
  </si>
  <si>
    <t>O2</t>
  </si>
  <si>
    <t>CO2</t>
  </si>
  <si>
    <t>&lt;0,3</t>
  </si>
  <si>
    <t>&lt;0,2</t>
  </si>
  <si>
    <t>&lt;0,0005</t>
  </si>
  <si>
    <t>&lt;0,5</t>
  </si>
  <si>
    <t>LABSVKL 2012-6 Bepaling van gasvormig HF</t>
  </si>
  <si>
    <t>HF 1</t>
  </si>
  <si>
    <t>HF</t>
  </si>
  <si>
    <t>HF 2</t>
  </si>
  <si>
    <t>HF 3</t>
  </si>
  <si>
    <t>X</t>
  </si>
  <si>
    <t/>
  </si>
  <si>
    <t>XX</t>
  </si>
  <si>
    <t>Parameter
 beoordeling</t>
  </si>
  <si>
    <t>Aantal parameters</t>
  </si>
  <si>
    <t>Aantal twijfelachtig</t>
  </si>
  <si>
    <t>Aantal slecht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</si>
</sst>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"/>
    <numFmt numFmtId="166" formatCode="0.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5" fillId="2" borderId="0" xfId="0" applyFont="1" applyFill="1" applyBorder="1" applyProtection="1"/>
    <xf numFmtId="14" fontId="5" fillId="2" borderId="0" xfId="2" applyNumberFormat="1" applyFont="1" applyFill="1" applyBorder="1" applyAlignment="1">
      <alignment horizontal="center"/>
    </xf>
    <xf numFmtId="2" fontId="6" fillId="2" borderId="0" xfId="2" applyNumberFormat="1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/>
    <xf numFmtId="0" fontId="5" fillId="2" borderId="0" xfId="2" applyFont="1" applyFill="1" applyBorder="1" applyAlignment="1">
      <alignment horizontal="center"/>
    </xf>
    <xf numFmtId="2" fontId="5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/>
    <xf numFmtId="164" fontId="5" fillId="2" borderId="0" xfId="1" applyNumberFormat="1" applyFont="1" applyFill="1" applyBorder="1" applyAlignment="1" applyProtection="1">
      <alignment horizontal="center"/>
      <protection locked="0"/>
    </xf>
    <xf numFmtId="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5" fillId="2" borderId="0" xfId="1" applyNumberFormat="1" applyFont="1" applyFill="1" applyBorder="1" applyAlignment="1">
      <alignment horizontal="center"/>
    </xf>
    <xf numFmtId="2" fontId="5" fillId="2" borderId="0" xfId="2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2" borderId="0" xfId="0" applyFont="1" applyFill="1" applyBorder="1" applyAlignment="1"/>
    <xf numFmtId="9" fontId="6" fillId="2" borderId="0" xfId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10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1" applyNumberFormat="1" applyFont="1" applyFill="1" applyBorder="1" applyAlignment="1" applyProtection="1">
      <alignment horizontal="center"/>
      <protection locked="0"/>
    </xf>
    <xf numFmtId="2" fontId="6" fillId="2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Protection="1"/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10" fontId="6" fillId="2" borderId="0" xfId="0" applyNumberFormat="1" applyFont="1" applyFill="1" applyBorder="1"/>
    <xf numFmtId="165" fontId="6" fillId="2" borderId="0" xfId="0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 applyProtection="1"/>
    <xf numFmtId="2" fontId="6" fillId="2" borderId="0" xfId="14" applyNumberFormat="1" applyFont="1" applyFill="1" applyBorder="1" applyAlignment="1">
      <alignment horizontal="center"/>
    </xf>
    <xf numFmtId="2" fontId="6" fillId="2" borderId="0" xfId="14" applyNumberFormat="1" applyFont="1" applyFill="1" applyBorder="1" applyAlignment="1" applyProtection="1">
      <alignment horizontal="center"/>
      <protection locked="0"/>
    </xf>
    <xf numFmtId="2" fontId="6" fillId="2" borderId="0" xfId="15" applyNumberFormat="1" applyFont="1" applyFill="1" applyBorder="1" applyAlignment="1">
      <alignment horizontal="center"/>
    </xf>
    <xf numFmtId="1" fontId="6" fillId="2" borderId="0" xfId="1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/>
      <protection locked="0"/>
    </xf>
    <xf numFmtId="2" fontId="10" fillId="2" borderId="0" xfId="0" applyNumberFormat="1" applyFont="1" applyFill="1" applyBorder="1" applyAlignment="1" applyProtection="1">
      <alignment horizontal="center"/>
      <protection locked="0"/>
    </xf>
    <xf numFmtId="10" fontId="6" fillId="2" borderId="0" xfId="1" applyNumberFormat="1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9" fontId="5" fillId="2" borderId="0" xfId="1" applyFont="1" applyFill="1" applyBorder="1" applyAlignment="1" applyProtection="1">
      <alignment horizontal="right"/>
      <protection locked="0"/>
    </xf>
    <xf numFmtId="10" fontId="6" fillId="2" borderId="0" xfId="1" applyNumberFormat="1" applyFont="1" applyFill="1" applyBorder="1"/>
    <xf numFmtId="0" fontId="11" fillId="2" borderId="0" xfId="0" applyFont="1" applyFill="1" applyBorder="1"/>
    <xf numFmtId="164" fontId="6" fillId="2" borderId="0" xfId="1" applyNumberFormat="1" applyFont="1" applyFill="1" applyBorder="1"/>
    <xf numFmtId="0" fontId="6" fillId="2" borderId="0" xfId="0" applyFont="1" applyFill="1" applyBorder="1" applyAlignment="1" applyProtection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2" fontId="6" fillId="2" borderId="0" xfId="1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/>
    <xf numFmtId="164" fontId="6" fillId="2" borderId="0" xfId="1" applyNumberFormat="1" applyFont="1" applyFill="1" applyBorder="1" applyAlignment="1" applyProtection="1">
      <alignment horizontal="center"/>
      <protection locked="0"/>
    </xf>
    <xf numFmtId="10" fontId="6" fillId="2" borderId="0" xfId="1" applyNumberFormat="1" applyFont="1" applyFill="1" applyBorder="1" applyAlignment="1" applyProtection="1">
      <alignment horizontal="center"/>
      <protection locked="0"/>
    </xf>
    <xf numFmtId="10" fontId="6" fillId="2" borderId="0" xfId="0" applyNumberFormat="1" applyFont="1" applyFill="1" applyBorder="1" applyAlignment="1">
      <alignment horizontal="center"/>
    </xf>
    <xf numFmtId="2" fontId="6" fillId="2" borderId="0" xfId="1" applyNumberFormat="1" applyFont="1" applyFill="1" applyBorder="1" applyAlignment="1" applyProtection="1">
      <alignment horizontal="center"/>
      <protection locked="0"/>
    </xf>
    <xf numFmtId="10" fontId="6" fillId="2" borderId="0" xfId="1" applyNumberFormat="1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11" fillId="2" borderId="0" xfId="1" applyNumberFormat="1" applyFont="1" applyFill="1" applyBorder="1" applyAlignment="1">
      <alignment horizontal="center"/>
    </xf>
    <xf numFmtId="2" fontId="6" fillId="2" borderId="0" xfId="0" applyNumberFormat="1" applyFont="1" applyFill="1"/>
    <xf numFmtId="166" fontId="6" fillId="2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 applyProtection="1">
      <alignment horizontal="center"/>
      <protection locked="0"/>
    </xf>
    <xf numFmtId="10" fontId="6" fillId="2" borderId="0" xfId="1" applyNumberFormat="1" applyFont="1" applyFill="1"/>
    <xf numFmtId="10" fontId="12" fillId="2" borderId="0" xfId="1" applyNumberFormat="1" applyFont="1" applyFill="1"/>
    <xf numFmtId="2" fontId="6" fillId="2" borderId="0" xfId="14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166" fontId="6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65" fontId="10" fillId="2" borderId="0" xfId="0" applyNumberFormat="1" applyFont="1" applyFill="1" applyBorder="1" applyAlignment="1" applyProtection="1">
      <alignment horizontal="center"/>
      <protection locked="0"/>
    </xf>
    <xf numFmtId="166" fontId="10" fillId="2" borderId="0" xfId="0" applyNumberFormat="1" applyFont="1" applyFill="1" applyBorder="1" applyAlignment="1" applyProtection="1">
      <alignment horizontal="center"/>
      <protection locked="0"/>
    </xf>
    <xf numFmtId="166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left"/>
    </xf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2" fontId="13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/>
    </xf>
    <xf numFmtId="2" fontId="5" fillId="2" borderId="0" xfId="0" applyNumberFormat="1" applyFont="1" applyFill="1" applyBorder="1"/>
    <xf numFmtId="0" fontId="7" fillId="2" borderId="0" xfId="0" applyFont="1" applyFill="1" applyBorder="1" applyAlignment="1" applyProtection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 vertical="center" wrapText="1"/>
    </xf>
  </cellXfs>
  <cellStyles count="17">
    <cellStyle name="Normal" xfId="0" builtinId="0"/>
    <cellStyle name="Normal 2" xfId="14" xr:uid="{00000000-0005-0000-0000-000001000000}"/>
    <cellStyle name="Normal 3" xfId="13" xr:uid="{00000000-0005-0000-0000-000002000000}"/>
    <cellStyle name="Normal 3 2" xfId="16" xr:uid="{00000000-0005-0000-0000-000003000000}"/>
    <cellStyle name="Normal_inschrijvingen09-05-2001" xfId="2" xr:uid="{00000000-0005-0000-0000-000004000000}"/>
    <cellStyle name="Percent" xfId="1" builtinId="5"/>
    <cellStyle name="Percent 2" xfId="15" xr:uid="{00000000-0005-0000-0000-000006000000}"/>
    <cellStyle name="Standaard 10" xfId="3" xr:uid="{00000000-0005-0000-0000-000007000000}"/>
    <cellStyle name="Standaard 11" xfId="4" xr:uid="{00000000-0005-0000-0000-000008000000}"/>
    <cellStyle name="Standaard 2" xfId="5" xr:uid="{00000000-0005-0000-0000-000009000000}"/>
    <cellStyle name="Standaard 3" xfId="6" xr:uid="{00000000-0005-0000-0000-00000A000000}"/>
    <cellStyle name="Standaard 4" xfId="7" xr:uid="{00000000-0005-0000-0000-00000B000000}"/>
    <cellStyle name="Standaard 5" xfId="8" xr:uid="{00000000-0005-0000-0000-00000C000000}"/>
    <cellStyle name="Standaard 6" xfId="9" xr:uid="{00000000-0005-0000-0000-00000D000000}"/>
    <cellStyle name="Standaard 7" xfId="10" xr:uid="{00000000-0005-0000-0000-00000E000000}"/>
    <cellStyle name="Standaard 8" xfId="11" xr:uid="{00000000-0005-0000-0000-00000F000000}"/>
    <cellStyle name="Standaard 9" xfId="12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tofsa\un_mrg\Referentielab%20Lucht\L15W4-Ringtesten\LABS2007\Resultaten\rapportering\rapporteringdef\rapdeferkende\outlierVlaam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"/>
      <sheetName val="snelheid laag"/>
      <sheetName val="snelheid hoog"/>
      <sheetName val="water"/>
      <sheetName val="stof laag"/>
      <sheetName val="stof hoog"/>
      <sheetName val="tabel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B8">
            <v>3</v>
          </cell>
          <cell r="C8">
            <v>1.153</v>
          </cell>
        </row>
        <row r="9">
          <cell r="B9">
            <v>4</v>
          </cell>
          <cell r="C9">
            <v>1.4630000000000001</v>
          </cell>
        </row>
        <row r="10">
          <cell r="B10">
            <v>5</v>
          </cell>
          <cell r="C10">
            <v>1.671</v>
          </cell>
        </row>
        <row r="11">
          <cell r="B11">
            <v>6</v>
          </cell>
          <cell r="C11">
            <v>1.8220000000000001</v>
          </cell>
        </row>
        <row r="12">
          <cell r="B12">
            <v>7</v>
          </cell>
          <cell r="C12">
            <v>1.9379999999999999</v>
          </cell>
        </row>
        <row r="13">
          <cell r="B13">
            <v>8</v>
          </cell>
          <cell r="C13">
            <v>2.032</v>
          </cell>
        </row>
        <row r="14">
          <cell r="B14">
            <v>9</v>
          </cell>
          <cell r="C14">
            <v>2.11</v>
          </cell>
        </row>
        <row r="15">
          <cell r="B15">
            <v>10</v>
          </cell>
          <cell r="C15">
            <v>2.1760000000000002</v>
          </cell>
        </row>
        <row r="16">
          <cell r="B16">
            <v>11</v>
          </cell>
          <cell r="C16">
            <v>2.234</v>
          </cell>
        </row>
        <row r="17">
          <cell r="B17">
            <v>12</v>
          </cell>
          <cell r="C17">
            <v>2.2850000000000001</v>
          </cell>
        </row>
        <row r="18">
          <cell r="B18">
            <v>13</v>
          </cell>
          <cell r="C18">
            <v>2.33</v>
          </cell>
        </row>
        <row r="19">
          <cell r="B19">
            <v>14</v>
          </cell>
          <cell r="C19">
            <v>2.3719999999999999</v>
          </cell>
        </row>
        <row r="20">
          <cell r="B20">
            <v>15</v>
          </cell>
          <cell r="C20">
            <v>2.4089999999999998</v>
          </cell>
        </row>
        <row r="21">
          <cell r="B21">
            <v>16</v>
          </cell>
          <cell r="C21">
            <v>2.4430000000000001</v>
          </cell>
        </row>
        <row r="22">
          <cell r="B22">
            <v>17</v>
          </cell>
          <cell r="C22">
            <v>2.4750000000000001</v>
          </cell>
        </row>
        <row r="23">
          <cell r="B23">
            <v>18</v>
          </cell>
          <cell r="C23">
            <v>2.504</v>
          </cell>
        </row>
        <row r="24">
          <cell r="B24">
            <v>19</v>
          </cell>
          <cell r="C24">
            <v>2.5310000000000001</v>
          </cell>
        </row>
        <row r="25">
          <cell r="B25">
            <v>20</v>
          </cell>
          <cell r="C25">
            <v>2.556</v>
          </cell>
        </row>
        <row r="26">
          <cell r="B26">
            <v>21</v>
          </cell>
          <cell r="C26">
            <v>2.58</v>
          </cell>
        </row>
        <row r="27">
          <cell r="B27">
            <v>22</v>
          </cell>
          <cell r="C27">
            <v>2.6030000000000002</v>
          </cell>
        </row>
        <row r="28">
          <cell r="B28">
            <v>23</v>
          </cell>
          <cell r="C28">
            <v>2.6240000000000001</v>
          </cell>
        </row>
        <row r="29">
          <cell r="B29">
            <v>24</v>
          </cell>
          <cell r="C29">
            <v>2.6440000000000001</v>
          </cell>
        </row>
        <row r="30">
          <cell r="B30">
            <v>25</v>
          </cell>
          <cell r="C30">
            <v>2.6629999999999998</v>
          </cell>
        </row>
        <row r="31">
          <cell r="B31">
            <v>26</v>
          </cell>
          <cell r="C31">
            <v>2.681</v>
          </cell>
        </row>
        <row r="32">
          <cell r="B32">
            <v>27</v>
          </cell>
          <cell r="C32">
            <v>2.698</v>
          </cell>
        </row>
        <row r="33">
          <cell r="B33">
            <v>28</v>
          </cell>
          <cell r="C33">
            <v>2.714</v>
          </cell>
        </row>
        <row r="34">
          <cell r="B34">
            <v>29</v>
          </cell>
          <cell r="C34">
            <v>2.73</v>
          </cell>
        </row>
        <row r="35">
          <cell r="B35">
            <v>30</v>
          </cell>
          <cell r="C35">
            <v>2.7450000000000001</v>
          </cell>
        </row>
        <row r="36">
          <cell r="B36">
            <v>31</v>
          </cell>
          <cell r="C36">
            <v>2.7589999999999999</v>
          </cell>
        </row>
        <row r="37">
          <cell r="B37">
            <v>32</v>
          </cell>
          <cell r="C37">
            <v>2.7730000000000001</v>
          </cell>
        </row>
        <row r="38">
          <cell r="B38">
            <v>33</v>
          </cell>
          <cell r="C38">
            <v>2.786</v>
          </cell>
        </row>
        <row r="39">
          <cell r="B39">
            <v>34</v>
          </cell>
          <cell r="C39">
            <v>2.7989999999999999</v>
          </cell>
        </row>
        <row r="40">
          <cell r="B40">
            <v>35</v>
          </cell>
          <cell r="C40">
            <v>2.8109999999999999</v>
          </cell>
        </row>
        <row r="41">
          <cell r="B41">
            <v>36</v>
          </cell>
          <cell r="C41">
            <v>2.823</v>
          </cell>
        </row>
        <row r="42">
          <cell r="B42">
            <v>37</v>
          </cell>
          <cell r="C42">
            <v>2.8340000000000001</v>
          </cell>
        </row>
        <row r="43">
          <cell r="B43">
            <v>38</v>
          </cell>
          <cell r="C43">
            <v>2.8450000000000002</v>
          </cell>
        </row>
        <row r="44">
          <cell r="B44">
            <v>39</v>
          </cell>
          <cell r="C44">
            <v>2.8559999999999999</v>
          </cell>
        </row>
        <row r="45">
          <cell r="B45">
            <v>40</v>
          </cell>
          <cell r="C45">
            <v>2.8660000000000001</v>
          </cell>
        </row>
        <row r="46">
          <cell r="B46">
            <v>41</v>
          </cell>
          <cell r="C46">
            <v>2.8759999999999999</v>
          </cell>
        </row>
        <row r="47">
          <cell r="B47">
            <v>42</v>
          </cell>
          <cell r="C47">
            <v>2.8860000000000001</v>
          </cell>
        </row>
        <row r="48">
          <cell r="B48">
            <v>43</v>
          </cell>
          <cell r="C48">
            <v>2.8959999999999999</v>
          </cell>
        </row>
        <row r="49">
          <cell r="B49">
            <v>44</v>
          </cell>
          <cell r="C49">
            <v>2.9049999999999998</v>
          </cell>
        </row>
        <row r="50">
          <cell r="B50">
            <v>45</v>
          </cell>
          <cell r="C50">
            <v>2.9140000000000001</v>
          </cell>
        </row>
        <row r="51">
          <cell r="B51">
            <v>46</v>
          </cell>
          <cell r="C51">
            <v>2.9220000000000002</v>
          </cell>
        </row>
        <row r="52">
          <cell r="B52">
            <v>47</v>
          </cell>
          <cell r="C52">
            <v>2.931</v>
          </cell>
        </row>
        <row r="53">
          <cell r="B53">
            <v>48</v>
          </cell>
          <cell r="C53">
            <v>2.9390000000000001</v>
          </cell>
        </row>
        <row r="54">
          <cell r="B54">
            <v>49</v>
          </cell>
          <cell r="C54">
            <v>2.9470000000000001</v>
          </cell>
        </row>
        <row r="55">
          <cell r="B55">
            <v>50</v>
          </cell>
          <cell r="C55">
            <v>2.9550000000000001</v>
          </cell>
        </row>
        <row r="56">
          <cell r="B56">
            <v>51</v>
          </cell>
          <cell r="C56">
            <v>2.9630000000000001</v>
          </cell>
        </row>
        <row r="57">
          <cell r="B57">
            <v>52</v>
          </cell>
          <cell r="C57">
            <v>2.9710000000000001</v>
          </cell>
        </row>
        <row r="58">
          <cell r="B58">
            <v>53</v>
          </cell>
          <cell r="C58">
            <v>2.9780000000000002</v>
          </cell>
        </row>
        <row r="59">
          <cell r="B59">
            <v>54</v>
          </cell>
          <cell r="C59">
            <v>2.9849999999999999</v>
          </cell>
        </row>
        <row r="60">
          <cell r="B60">
            <v>55</v>
          </cell>
          <cell r="C60">
            <v>2.992</v>
          </cell>
        </row>
        <row r="61">
          <cell r="B61">
            <v>56</v>
          </cell>
          <cell r="C61">
            <v>2.9990000000000001</v>
          </cell>
        </row>
        <row r="62">
          <cell r="B62">
            <v>57</v>
          </cell>
          <cell r="C62">
            <v>3.0049999999999999</v>
          </cell>
        </row>
        <row r="63">
          <cell r="B63">
            <v>58</v>
          </cell>
          <cell r="C63">
            <v>3.012</v>
          </cell>
        </row>
        <row r="64">
          <cell r="B64">
            <v>59</v>
          </cell>
          <cell r="C64">
            <v>3.0179999999999998</v>
          </cell>
        </row>
        <row r="65">
          <cell r="B65">
            <v>60</v>
          </cell>
          <cell r="C65">
            <v>3.0249999999999999</v>
          </cell>
        </row>
        <row r="66">
          <cell r="B66">
            <v>61</v>
          </cell>
          <cell r="C66">
            <v>3.03</v>
          </cell>
        </row>
        <row r="67">
          <cell r="B67">
            <v>62</v>
          </cell>
          <cell r="C67">
            <v>3.0369999999999999</v>
          </cell>
        </row>
        <row r="68">
          <cell r="B68">
            <v>63</v>
          </cell>
          <cell r="C68">
            <v>3.0419999999999998</v>
          </cell>
        </row>
        <row r="69">
          <cell r="B69">
            <v>64</v>
          </cell>
          <cell r="C69">
            <v>3.048</v>
          </cell>
        </row>
        <row r="70">
          <cell r="B70">
            <v>65</v>
          </cell>
          <cell r="C70">
            <v>3.0539999999999998</v>
          </cell>
        </row>
        <row r="71">
          <cell r="B71">
            <v>66</v>
          </cell>
          <cell r="C71">
            <v>3.06</v>
          </cell>
        </row>
        <row r="72">
          <cell r="B72">
            <v>67</v>
          </cell>
          <cell r="C72">
            <v>3.0649999999999999</v>
          </cell>
        </row>
        <row r="73">
          <cell r="B73">
            <v>68</v>
          </cell>
          <cell r="C73">
            <v>3.0710000000000002</v>
          </cell>
        </row>
        <row r="74">
          <cell r="B74">
            <v>69</v>
          </cell>
          <cell r="C74">
            <v>3.0760000000000001</v>
          </cell>
        </row>
        <row r="75">
          <cell r="B75">
            <v>70</v>
          </cell>
          <cell r="C75">
            <v>3.081</v>
          </cell>
        </row>
        <row r="76">
          <cell r="B76">
            <v>71</v>
          </cell>
          <cell r="C76">
            <v>3.0859999999999999</v>
          </cell>
        </row>
        <row r="77">
          <cell r="B77">
            <v>72</v>
          </cell>
          <cell r="C77">
            <v>3.0910000000000002</v>
          </cell>
        </row>
        <row r="78">
          <cell r="B78">
            <v>73</v>
          </cell>
          <cell r="C78">
            <v>3.0960000000000001</v>
          </cell>
        </row>
        <row r="79">
          <cell r="B79">
            <v>74</v>
          </cell>
          <cell r="C79">
            <v>3.101</v>
          </cell>
        </row>
        <row r="80">
          <cell r="B80">
            <v>75</v>
          </cell>
          <cell r="C80">
            <v>3.1059999999999999</v>
          </cell>
        </row>
        <row r="81">
          <cell r="B81">
            <v>76</v>
          </cell>
          <cell r="C81">
            <v>3.1110000000000002</v>
          </cell>
        </row>
        <row r="82">
          <cell r="B82">
            <v>77</v>
          </cell>
          <cell r="C82">
            <v>3.1160000000000001</v>
          </cell>
        </row>
        <row r="83">
          <cell r="B83">
            <v>78</v>
          </cell>
          <cell r="C83">
            <v>3.12</v>
          </cell>
        </row>
        <row r="84">
          <cell r="B84">
            <v>79</v>
          </cell>
          <cell r="C84">
            <v>3.1240000000000001</v>
          </cell>
        </row>
        <row r="85">
          <cell r="B85">
            <v>80</v>
          </cell>
          <cell r="C85">
            <v>3.129</v>
          </cell>
        </row>
        <row r="86">
          <cell r="B86">
            <v>81</v>
          </cell>
          <cell r="C86">
            <v>3.133</v>
          </cell>
        </row>
        <row r="87">
          <cell r="B87">
            <v>82</v>
          </cell>
          <cell r="C87">
            <v>3.1379999999999999</v>
          </cell>
        </row>
        <row r="88">
          <cell r="B88">
            <v>83</v>
          </cell>
          <cell r="C88">
            <v>3.1419999999999999</v>
          </cell>
        </row>
        <row r="89">
          <cell r="B89">
            <v>84</v>
          </cell>
          <cell r="C89">
            <v>3.1459999999999999</v>
          </cell>
        </row>
        <row r="90">
          <cell r="B90">
            <v>85</v>
          </cell>
          <cell r="C90">
            <v>3.15</v>
          </cell>
        </row>
        <row r="91">
          <cell r="B91">
            <v>86</v>
          </cell>
          <cell r="C91">
            <v>3.1539999999999999</v>
          </cell>
        </row>
        <row r="92">
          <cell r="B92">
            <v>87</v>
          </cell>
          <cell r="C92">
            <v>3.1579999999999999</v>
          </cell>
        </row>
        <row r="93">
          <cell r="B93">
            <v>88</v>
          </cell>
          <cell r="C93">
            <v>3.1619999999999999</v>
          </cell>
        </row>
        <row r="94">
          <cell r="B94">
            <v>89</v>
          </cell>
          <cell r="C94">
            <v>3.1659999999999999</v>
          </cell>
        </row>
        <row r="95">
          <cell r="B95">
            <v>90</v>
          </cell>
          <cell r="C95">
            <v>3.17</v>
          </cell>
        </row>
        <row r="96">
          <cell r="B96">
            <v>91</v>
          </cell>
          <cell r="C96">
            <v>3.1739999999999999</v>
          </cell>
        </row>
        <row r="97">
          <cell r="B97">
            <v>92</v>
          </cell>
          <cell r="C97">
            <v>3.1779999999999999</v>
          </cell>
        </row>
        <row r="98">
          <cell r="B98">
            <v>93</v>
          </cell>
          <cell r="C98">
            <v>3.181</v>
          </cell>
        </row>
        <row r="99">
          <cell r="B99">
            <v>94</v>
          </cell>
          <cell r="C99">
            <v>3.1850000000000001</v>
          </cell>
        </row>
        <row r="100">
          <cell r="B100">
            <v>95</v>
          </cell>
          <cell r="C100">
            <v>3.1890000000000001</v>
          </cell>
        </row>
        <row r="101">
          <cell r="B101">
            <v>96</v>
          </cell>
          <cell r="C101">
            <v>3.1920000000000002</v>
          </cell>
        </row>
        <row r="102">
          <cell r="B102">
            <v>97</v>
          </cell>
          <cell r="C102">
            <v>3.1949999999999998</v>
          </cell>
        </row>
        <row r="103">
          <cell r="B103">
            <v>98</v>
          </cell>
          <cell r="C103">
            <v>3.2</v>
          </cell>
        </row>
        <row r="104">
          <cell r="B104">
            <v>99</v>
          </cell>
          <cell r="C104">
            <v>3.2029999999999998</v>
          </cell>
        </row>
        <row r="105">
          <cell r="B105">
            <v>100</v>
          </cell>
          <cell r="C105">
            <v>3.206</v>
          </cell>
        </row>
        <row r="106">
          <cell r="B106">
            <v>101</v>
          </cell>
          <cell r="C106">
            <v>3.2090000000000001</v>
          </cell>
        </row>
        <row r="107">
          <cell r="B107">
            <v>102</v>
          </cell>
          <cell r="C107">
            <v>3.2120000000000002</v>
          </cell>
        </row>
        <row r="108">
          <cell r="B108">
            <v>103</v>
          </cell>
          <cell r="C108">
            <v>3.2160000000000002</v>
          </cell>
        </row>
        <row r="109">
          <cell r="B109">
            <v>104</v>
          </cell>
          <cell r="C109">
            <v>3.2189999999999999</v>
          </cell>
        </row>
        <row r="110">
          <cell r="B110">
            <v>105</v>
          </cell>
          <cell r="C110">
            <v>3.222</v>
          </cell>
        </row>
        <row r="111">
          <cell r="B111">
            <v>106</v>
          </cell>
          <cell r="C111">
            <v>3.226</v>
          </cell>
        </row>
        <row r="112">
          <cell r="B112">
            <v>107</v>
          </cell>
          <cell r="C112">
            <v>3.2290000000000001</v>
          </cell>
        </row>
        <row r="113">
          <cell r="B113">
            <v>108</v>
          </cell>
          <cell r="C113">
            <v>3.2320000000000002</v>
          </cell>
        </row>
        <row r="114">
          <cell r="B114">
            <v>109</v>
          </cell>
          <cell r="C114">
            <v>3.2349999999999999</v>
          </cell>
        </row>
        <row r="115">
          <cell r="B115">
            <v>110</v>
          </cell>
          <cell r="C115">
            <v>3.238</v>
          </cell>
        </row>
        <row r="116">
          <cell r="B116">
            <v>111</v>
          </cell>
          <cell r="C116">
            <v>3.2410000000000001</v>
          </cell>
        </row>
        <row r="117">
          <cell r="B117">
            <v>112</v>
          </cell>
          <cell r="C117">
            <v>3.2429999999999999</v>
          </cell>
        </row>
        <row r="118">
          <cell r="B118">
            <v>113</v>
          </cell>
          <cell r="C118">
            <v>3.246</v>
          </cell>
        </row>
        <row r="119">
          <cell r="B119">
            <v>114</v>
          </cell>
          <cell r="C119">
            <v>3.25</v>
          </cell>
        </row>
        <row r="120">
          <cell r="B120">
            <v>115</v>
          </cell>
          <cell r="C120">
            <v>3.2519999999999998</v>
          </cell>
        </row>
        <row r="121">
          <cell r="B121">
            <v>116</v>
          </cell>
          <cell r="C121">
            <v>3.2549999999999999</v>
          </cell>
        </row>
        <row r="122">
          <cell r="B122">
            <v>117</v>
          </cell>
          <cell r="C122">
            <v>3.258</v>
          </cell>
        </row>
        <row r="123">
          <cell r="B123">
            <v>118</v>
          </cell>
          <cell r="C123">
            <v>3.2610000000000001</v>
          </cell>
        </row>
        <row r="124">
          <cell r="B124">
            <v>119</v>
          </cell>
          <cell r="C124">
            <v>3.2629999999999999</v>
          </cell>
        </row>
        <row r="125">
          <cell r="B125">
            <v>120</v>
          </cell>
          <cell r="C125">
            <v>3.266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9"/>
  <sheetViews>
    <sheetView tabSelected="1" zoomScaleNormal="100" zoomScaleSheetLayoutView="90" workbookViewId="0"/>
  </sheetViews>
  <sheetFormatPr defaultRowHeight="15.75" x14ac:dyDescent="0.25"/>
  <cols>
    <col min="1" max="1" width="19.85546875" style="48" bestFit="1" customWidth="1"/>
    <col min="2" max="2" width="26.5703125" style="17" bestFit="1" customWidth="1"/>
    <col min="3" max="3" width="16.5703125" style="49" bestFit="1" customWidth="1"/>
    <col min="4" max="4" width="12.85546875" style="51" bestFit="1" customWidth="1"/>
    <col min="5" max="5" width="10.42578125" style="21" bestFit="1" customWidth="1"/>
    <col min="6" max="6" width="14.7109375" style="18" bestFit="1" customWidth="1"/>
    <col min="7" max="7" width="9.140625" style="50"/>
    <col min="8" max="8" width="14.7109375" style="51" bestFit="1" customWidth="1"/>
    <col min="9" max="9" width="15.140625" style="51" bestFit="1" customWidth="1"/>
    <col min="10" max="10" width="11" style="51" bestFit="1" customWidth="1"/>
    <col min="11" max="12" width="11" style="49" bestFit="1" customWidth="1"/>
    <col min="13" max="13" width="12.140625" style="49" bestFit="1" customWidth="1"/>
    <col min="14" max="15" width="0" style="49" hidden="1" customWidth="1"/>
    <col min="16" max="16" width="0" style="48" hidden="1" customWidth="1"/>
    <col min="17" max="17" width="10.85546875" style="48" hidden="1" customWidth="1"/>
    <col min="18" max="18" width="9.7109375" style="48" hidden="1" customWidth="1"/>
    <col min="19" max="20" width="9.28515625" style="48" hidden="1" customWidth="1"/>
    <col min="21" max="23" width="0" style="48" hidden="1" customWidth="1"/>
    <col min="24" max="16384" width="9.140625" style="48"/>
  </cols>
  <sheetData>
    <row r="1" spans="1:15" x14ac:dyDescent="0.25">
      <c r="A1" s="1" t="s">
        <v>49</v>
      </c>
      <c r="B1" s="47"/>
      <c r="C1" s="2" t="s">
        <v>52</v>
      </c>
      <c r="D1" s="3"/>
      <c r="E1" s="4">
        <v>1</v>
      </c>
      <c r="F1" s="4"/>
    </row>
    <row r="2" spans="1:15" x14ac:dyDescent="0.25">
      <c r="B2" s="5"/>
      <c r="C2" s="16"/>
      <c r="D2" s="3"/>
      <c r="F2" s="4"/>
    </row>
    <row r="3" spans="1:15" ht="47.25" customHeight="1" x14ac:dyDescent="0.25">
      <c r="A3" s="37"/>
      <c r="B3" s="37"/>
      <c r="C3" s="37"/>
      <c r="D3" s="37"/>
      <c r="E3" s="37"/>
      <c r="F3" s="80"/>
      <c r="G3" s="38"/>
      <c r="H3" s="81" t="s">
        <v>48</v>
      </c>
      <c r="I3" s="81"/>
      <c r="J3" s="81"/>
      <c r="K3" s="81"/>
      <c r="L3" s="81"/>
      <c r="M3" s="51"/>
    </row>
    <row r="4" spans="1:15" s="8" customFormat="1" x14ac:dyDescent="0.25">
      <c r="A4" s="1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  <c r="G4" s="10"/>
      <c r="H4" s="9" t="s">
        <v>5</v>
      </c>
      <c r="I4" s="11" t="s">
        <v>6</v>
      </c>
      <c r="J4" s="10" t="s">
        <v>7</v>
      </c>
      <c r="K4" s="12" t="s">
        <v>8</v>
      </c>
      <c r="L4" s="10" t="s">
        <v>9</v>
      </c>
      <c r="M4" s="10" t="s">
        <v>10</v>
      </c>
      <c r="N4" s="11"/>
      <c r="O4" s="11"/>
    </row>
    <row r="5" spans="1:15" s="8" customFormat="1" x14ac:dyDescent="0.25">
      <c r="A5" s="1"/>
      <c r="B5" s="5"/>
      <c r="C5" s="6"/>
      <c r="D5" s="13"/>
      <c r="F5" s="9" t="s">
        <v>11</v>
      </c>
      <c r="H5" s="9" t="s">
        <v>45</v>
      </c>
      <c r="I5" s="11"/>
      <c r="J5" s="10" t="s">
        <v>46</v>
      </c>
      <c r="K5" s="10" t="s">
        <v>46</v>
      </c>
      <c r="L5" s="10" t="s">
        <v>46</v>
      </c>
      <c r="M5" s="11"/>
      <c r="N5" s="11"/>
      <c r="O5" s="11"/>
    </row>
    <row r="6" spans="1:15" x14ac:dyDescent="0.25">
      <c r="E6" s="18"/>
      <c r="F6" s="48"/>
      <c r="G6" s="18"/>
      <c r="H6" s="15"/>
      <c r="I6" s="49"/>
      <c r="J6" s="50"/>
      <c r="K6" s="51"/>
      <c r="L6" s="51"/>
      <c r="M6" s="18"/>
    </row>
    <row r="7" spans="1:15" x14ac:dyDescent="0.25">
      <c r="A7" s="82" t="s">
        <v>50</v>
      </c>
      <c r="B7" s="82"/>
      <c r="C7" s="82"/>
      <c r="D7" s="82"/>
      <c r="E7" s="18"/>
      <c r="F7" s="48"/>
      <c r="G7" s="18"/>
      <c r="H7" s="53"/>
      <c r="I7" s="49"/>
      <c r="J7" s="50"/>
      <c r="K7" s="51"/>
      <c r="L7" s="51"/>
      <c r="M7" s="18"/>
    </row>
    <row r="8" spans="1:15" ht="13.5" customHeight="1" x14ac:dyDescent="0.25">
      <c r="A8" s="1" t="s">
        <v>13</v>
      </c>
      <c r="B8" s="19" t="s">
        <v>14</v>
      </c>
      <c r="C8" s="20" t="s">
        <v>15</v>
      </c>
      <c r="D8" s="51">
        <v>88.7</v>
      </c>
      <c r="E8" s="39">
        <v>89</v>
      </c>
      <c r="F8" s="54">
        <v>3.3821871476888065E-3</v>
      </c>
      <c r="G8" s="21"/>
      <c r="H8" s="22"/>
      <c r="I8" s="23"/>
      <c r="J8" s="50"/>
      <c r="K8" s="51"/>
      <c r="L8" s="51"/>
      <c r="M8" s="59" t="s">
        <v>70</v>
      </c>
    </row>
    <row r="9" spans="1:15" x14ac:dyDescent="0.25">
      <c r="A9" s="1" t="s">
        <v>16</v>
      </c>
      <c r="B9" s="19" t="s">
        <v>17</v>
      </c>
      <c r="C9" s="20" t="s">
        <v>18</v>
      </c>
      <c r="D9" s="51">
        <v>120.6</v>
      </c>
      <c r="E9" s="39">
        <v>116.2</v>
      </c>
      <c r="F9" s="56">
        <v>-4.3999999999999915</v>
      </c>
      <c r="G9" s="24"/>
      <c r="H9" s="24"/>
      <c r="I9" s="23"/>
      <c r="J9" s="50"/>
      <c r="K9" s="51"/>
      <c r="L9" s="51"/>
      <c r="M9" s="59" t="s">
        <v>70</v>
      </c>
    </row>
    <row r="10" spans="1:15" x14ac:dyDescent="0.25">
      <c r="A10" s="1"/>
      <c r="B10" s="19"/>
      <c r="C10" s="20"/>
      <c r="D10" s="48"/>
      <c r="E10" s="48"/>
      <c r="F10" s="29"/>
      <c r="G10" s="21"/>
      <c r="H10" s="22"/>
      <c r="I10" s="49"/>
      <c r="J10" s="50"/>
      <c r="K10" s="51"/>
      <c r="L10" s="51"/>
      <c r="M10" s="59" t="s">
        <v>70</v>
      </c>
    </row>
    <row r="11" spans="1:15" x14ac:dyDescent="0.25">
      <c r="A11" s="25" t="s">
        <v>19</v>
      </c>
      <c r="B11" s="26" t="s">
        <v>20</v>
      </c>
      <c r="C11" s="27" t="s">
        <v>21</v>
      </c>
      <c r="D11" s="24">
        <v>5.88</v>
      </c>
      <c r="E11" s="39">
        <v>6</v>
      </c>
      <c r="F11" s="54">
        <v>2.0408163265306142E-2</v>
      </c>
      <c r="G11" s="51"/>
      <c r="H11" s="22"/>
      <c r="I11" s="49"/>
      <c r="J11" s="50"/>
      <c r="K11" s="51"/>
      <c r="L11" s="51"/>
      <c r="M11" s="59" t="s">
        <v>70</v>
      </c>
    </row>
    <row r="12" spans="1:15" x14ac:dyDescent="0.25">
      <c r="A12" s="25"/>
      <c r="B12" s="26" t="s">
        <v>20</v>
      </c>
      <c r="C12" s="27" t="s">
        <v>21</v>
      </c>
      <c r="D12" s="24">
        <v>6</v>
      </c>
      <c r="E12" s="39">
        <v>6.2</v>
      </c>
      <c r="F12" s="54">
        <v>3.3333333333333361E-2</v>
      </c>
      <c r="G12" s="51"/>
      <c r="H12" s="22"/>
      <c r="I12" s="49"/>
      <c r="J12" s="50"/>
      <c r="K12" s="51"/>
      <c r="L12" s="51"/>
      <c r="M12" s="59" t="s">
        <v>70</v>
      </c>
    </row>
    <row r="13" spans="1:15" s="50" customFormat="1" x14ac:dyDescent="0.25">
      <c r="A13" s="28"/>
      <c r="B13" s="26" t="s">
        <v>20</v>
      </c>
      <c r="C13" s="27" t="s">
        <v>21</v>
      </c>
      <c r="D13" s="24"/>
      <c r="E13" s="24"/>
      <c r="F13" s="54"/>
      <c r="G13" s="51"/>
      <c r="H13" s="22"/>
      <c r="I13" s="49"/>
      <c r="K13" s="51"/>
      <c r="L13" s="51"/>
      <c r="M13" s="59" t="s">
        <v>70</v>
      </c>
    </row>
    <row r="14" spans="1:15" s="50" customFormat="1" x14ac:dyDescent="0.25">
      <c r="A14" s="28"/>
      <c r="B14" s="26"/>
      <c r="C14" s="27"/>
      <c r="D14" s="24"/>
      <c r="E14" s="24"/>
      <c r="F14" s="54"/>
      <c r="G14" s="51"/>
      <c r="H14" s="22"/>
      <c r="I14" s="49"/>
      <c r="K14" s="51"/>
      <c r="L14" s="51"/>
      <c r="M14" s="59" t="s">
        <v>70</v>
      </c>
    </row>
    <row r="15" spans="1:15" s="50" customFormat="1" x14ac:dyDescent="0.25">
      <c r="A15" s="25" t="s">
        <v>22</v>
      </c>
      <c r="B15" s="26" t="s">
        <v>20</v>
      </c>
      <c r="C15" s="27" t="s">
        <v>21</v>
      </c>
      <c r="D15" s="24">
        <v>12.08</v>
      </c>
      <c r="E15" s="39">
        <v>12.2</v>
      </c>
      <c r="F15" s="54">
        <v>9.9337748344370206E-3</v>
      </c>
      <c r="G15" s="51"/>
      <c r="H15" s="22"/>
      <c r="I15" s="49"/>
      <c r="K15" s="51"/>
      <c r="L15" s="51"/>
      <c r="M15" s="59" t="s">
        <v>70</v>
      </c>
    </row>
    <row r="16" spans="1:15" s="50" customFormat="1" x14ac:dyDescent="0.25">
      <c r="A16" s="25"/>
      <c r="B16" s="26" t="s">
        <v>20</v>
      </c>
      <c r="C16" s="27" t="s">
        <v>21</v>
      </c>
      <c r="D16" s="24">
        <v>12.03</v>
      </c>
      <c r="E16" s="39">
        <v>12.5</v>
      </c>
      <c r="F16" s="54">
        <v>3.9068994181213686E-2</v>
      </c>
      <c r="G16" s="51"/>
      <c r="H16" s="22"/>
      <c r="I16" s="49"/>
      <c r="K16" s="51"/>
      <c r="L16" s="51"/>
      <c r="M16" s="59" t="s">
        <v>70</v>
      </c>
    </row>
    <row r="17" spans="1:20" s="50" customFormat="1" x14ac:dyDescent="0.25">
      <c r="A17" s="28"/>
      <c r="B17" s="26" t="s">
        <v>20</v>
      </c>
      <c r="C17" s="27" t="s">
        <v>21</v>
      </c>
      <c r="D17" s="24"/>
      <c r="E17" s="24"/>
      <c r="F17" s="54"/>
      <c r="G17" s="49"/>
      <c r="H17" s="55"/>
      <c r="I17" s="49"/>
      <c r="K17" s="51"/>
      <c r="L17" s="51"/>
      <c r="M17" s="59" t="s">
        <v>70</v>
      </c>
    </row>
    <row r="18" spans="1:20" s="50" customFormat="1" x14ac:dyDescent="0.25">
      <c r="A18" s="28"/>
      <c r="B18" s="26"/>
      <c r="C18" s="27"/>
      <c r="D18" s="48"/>
      <c r="E18" s="48"/>
      <c r="F18" s="29"/>
      <c r="G18" s="49"/>
      <c r="H18" s="55"/>
      <c r="I18" s="49"/>
      <c r="K18" s="51"/>
      <c r="L18" s="51"/>
      <c r="M18" s="59" t="s">
        <v>70</v>
      </c>
    </row>
    <row r="19" spans="1:20" s="50" customFormat="1" x14ac:dyDescent="0.25">
      <c r="A19" s="28"/>
      <c r="B19" s="26"/>
      <c r="C19" s="27"/>
      <c r="D19" s="48"/>
      <c r="E19" s="48"/>
      <c r="F19" s="29"/>
      <c r="G19" s="49"/>
      <c r="H19" s="55"/>
      <c r="I19" s="49"/>
      <c r="K19" s="51"/>
      <c r="L19" s="51"/>
      <c r="M19" s="59" t="s">
        <v>70</v>
      </c>
    </row>
    <row r="20" spans="1:20" s="50" customFormat="1" ht="18" x14ac:dyDescent="0.25">
      <c r="A20" s="8" t="s">
        <v>23</v>
      </c>
      <c r="B20" s="17"/>
      <c r="C20" s="49" t="s">
        <v>47</v>
      </c>
      <c r="D20" s="51">
        <v>11.08</v>
      </c>
      <c r="E20" s="39">
        <v>11.7</v>
      </c>
      <c r="F20" s="54">
        <v>5.5956678700360939E-2</v>
      </c>
      <c r="G20" s="24"/>
      <c r="H20" s="22"/>
      <c r="I20" s="23"/>
      <c r="K20" s="51"/>
      <c r="L20" s="51"/>
      <c r="M20" s="59" t="s">
        <v>70</v>
      </c>
    </row>
    <row r="21" spans="1:20" s="50" customFormat="1" ht="18" customHeight="1" x14ac:dyDescent="0.25">
      <c r="A21" s="48"/>
      <c r="B21" s="17"/>
      <c r="C21" s="49"/>
      <c r="D21" s="24"/>
      <c r="E21" s="24"/>
      <c r="F21" s="54"/>
      <c r="G21" s="24"/>
      <c r="H21" s="54"/>
      <c r="I21" s="49"/>
      <c r="K21" s="51"/>
      <c r="L21" s="51"/>
      <c r="M21" s="59" t="s">
        <v>70</v>
      </c>
    </row>
    <row r="22" spans="1:20" s="50" customFormat="1" ht="18" customHeight="1" x14ac:dyDescent="0.25">
      <c r="A22" s="48"/>
      <c r="B22" s="17"/>
      <c r="C22" s="49"/>
      <c r="D22" s="48"/>
      <c r="E22" s="48"/>
      <c r="F22" s="29"/>
      <c r="G22" s="24"/>
      <c r="H22" s="54"/>
      <c r="I22" s="49"/>
      <c r="K22" s="51"/>
      <c r="L22" s="51"/>
      <c r="M22" s="59" t="s">
        <v>70</v>
      </c>
    </row>
    <row r="23" spans="1:20" x14ac:dyDescent="0.25">
      <c r="E23" s="18"/>
      <c r="F23" s="53"/>
      <c r="G23" s="18"/>
      <c r="H23" s="53"/>
      <c r="I23" s="67"/>
      <c r="J23" s="67"/>
      <c r="K23" s="57"/>
      <c r="L23" s="51"/>
      <c r="M23" s="14" t="s">
        <v>70</v>
      </c>
    </row>
    <row r="24" spans="1:20" x14ac:dyDescent="0.25">
      <c r="A24" s="82" t="s">
        <v>54</v>
      </c>
      <c r="B24" s="82"/>
      <c r="C24" s="82"/>
      <c r="D24" s="82"/>
      <c r="E24" s="82"/>
      <c r="F24" s="82"/>
      <c r="G24" s="18"/>
      <c r="H24" s="53"/>
      <c r="I24" s="67"/>
      <c r="J24" s="67"/>
      <c r="K24" s="57"/>
      <c r="L24" s="51"/>
      <c r="M24" s="14" t="s">
        <v>70</v>
      </c>
    </row>
    <row r="25" spans="1:20" x14ac:dyDescent="0.25">
      <c r="A25" s="25"/>
      <c r="E25" s="18"/>
      <c r="F25" s="53"/>
      <c r="G25" s="18"/>
      <c r="H25" s="53"/>
      <c r="I25" s="67"/>
      <c r="J25" s="67"/>
      <c r="K25" s="57"/>
      <c r="L25" s="51"/>
      <c r="M25" s="14" t="s">
        <v>70</v>
      </c>
      <c r="Q25" s="44">
        <v>-9.4231477985116247E-2</v>
      </c>
      <c r="R25" s="44">
        <v>9.4231477985116247E-2</v>
      </c>
      <c r="S25" s="62">
        <v>82.682786224495345</v>
      </c>
      <c r="T25" s="62">
        <v>99.886566131816039</v>
      </c>
    </row>
    <row r="26" spans="1:20" x14ac:dyDescent="0.25">
      <c r="A26" s="58" t="s">
        <v>28</v>
      </c>
      <c r="B26" s="32" t="s">
        <v>42</v>
      </c>
      <c r="C26" s="49" t="s">
        <v>12</v>
      </c>
      <c r="D26" s="51">
        <v>91.284676178155692</v>
      </c>
      <c r="E26" s="56">
        <v>90.4</v>
      </c>
      <c r="F26" s="53">
        <v>-9.691398547869181E-3</v>
      </c>
      <c r="G26" s="49"/>
      <c r="H26" s="53">
        <v>-9.0062005279901713E-3</v>
      </c>
      <c r="I26" s="51">
        <v>91.221559658762843</v>
      </c>
      <c r="J26" s="51">
        <v>3.7143107391946848</v>
      </c>
      <c r="K26" s="57">
        <v>4.0717465839095461E-2</v>
      </c>
      <c r="L26" s="51">
        <v>-0.22118764865132493</v>
      </c>
      <c r="M26" s="59" t="s">
        <v>70</v>
      </c>
      <c r="Q26" s="44">
        <v>-6.9603367210746322E-2</v>
      </c>
      <c r="R26" s="44">
        <v>6.9603367210746322E-2</v>
      </c>
      <c r="S26" s="62">
        <v>142.38483956729627</v>
      </c>
      <c r="T26" s="63">
        <v>163.68858019656952</v>
      </c>
    </row>
    <row r="27" spans="1:20" x14ac:dyDescent="0.25">
      <c r="A27" s="58" t="s">
        <v>32</v>
      </c>
      <c r="B27" s="32" t="s">
        <v>42</v>
      </c>
      <c r="C27" s="49" t="s">
        <v>12</v>
      </c>
      <c r="D27" s="51">
        <v>153.03670988193289</v>
      </c>
      <c r="E27" s="56">
        <v>152</v>
      </c>
      <c r="F27" s="53">
        <v>-6.7742562077602814E-3</v>
      </c>
      <c r="G27" s="49"/>
      <c r="H27" s="53">
        <v>5.4531694481553183E-3</v>
      </c>
      <c r="I27" s="51">
        <v>151.17561376172841</v>
      </c>
      <c r="J27" s="51">
        <v>4.2676590542032864</v>
      </c>
      <c r="K27" s="57">
        <v>2.8229811330084283E-2</v>
      </c>
      <c r="L27" s="51">
        <v>0.19317059488612023</v>
      </c>
      <c r="M27" s="59" t="s">
        <v>70</v>
      </c>
      <c r="Q27" s="44">
        <v>-8.552496442894994E-2</v>
      </c>
      <c r="R27" s="44">
        <v>8.552496442894994E-2</v>
      </c>
      <c r="S27" s="62">
        <v>97.128388023909295</v>
      </c>
      <c r="T27" s="63">
        <v>115.29597403263789</v>
      </c>
    </row>
    <row r="28" spans="1:20" x14ac:dyDescent="0.25">
      <c r="A28" s="58" t="s">
        <v>35</v>
      </c>
      <c r="B28" s="32" t="s">
        <v>42</v>
      </c>
      <c r="C28" s="49" t="s">
        <v>12</v>
      </c>
      <c r="D28" s="51">
        <v>106.21218102827359</v>
      </c>
      <c r="E28" s="56">
        <v>107</v>
      </c>
      <c r="F28" s="53">
        <v>7.4174069687608854E-3</v>
      </c>
      <c r="G28" s="49"/>
      <c r="H28" s="53">
        <v>8.8210211084804868E-3</v>
      </c>
      <c r="I28" s="51">
        <v>106.06440365648773</v>
      </c>
      <c r="J28" s="51">
        <v>2.3516845606835775</v>
      </c>
      <c r="K28" s="57">
        <v>2.2172231961064066E-2</v>
      </c>
      <c r="L28" s="51">
        <v>0.3978409175932669</v>
      </c>
      <c r="M28" s="59" t="s">
        <v>70</v>
      </c>
      <c r="Q28" s="44">
        <v>-0.14356216643683845</v>
      </c>
      <c r="R28" s="44">
        <v>0.14356216643683845</v>
      </c>
      <c r="S28" s="62">
        <v>43.997863618177682</v>
      </c>
      <c r="T28" s="63">
        <v>58.74832972810885</v>
      </c>
    </row>
    <row r="29" spans="1:20" x14ac:dyDescent="0.25">
      <c r="A29" s="58" t="s">
        <v>37</v>
      </c>
      <c r="B29" s="32" t="s">
        <v>42</v>
      </c>
      <c r="C29" s="49" t="s">
        <v>12</v>
      </c>
      <c r="D29" s="51">
        <v>51.373096673143266</v>
      </c>
      <c r="E29" s="56">
        <v>50.6</v>
      </c>
      <c r="F29" s="53">
        <v>-1.5048667945053476E-2</v>
      </c>
      <c r="G29" s="49"/>
      <c r="H29" s="53">
        <v>-1.0497660135380584E-2</v>
      </c>
      <c r="I29" s="51">
        <v>51.136816924478353</v>
      </c>
      <c r="J29" s="51">
        <v>1.3883990300398779</v>
      </c>
      <c r="K29" s="57">
        <v>2.7150673693482751E-2</v>
      </c>
      <c r="L29" s="51">
        <v>-0.38664455452906293</v>
      </c>
      <c r="M29" s="59" t="s">
        <v>70</v>
      </c>
      <c r="Q29" s="44">
        <v>-0.13911619444813236</v>
      </c>
      <c r="R29" s="44">
        <v>0.13911619444813236</v>
      </c>
      <c r="S29" s="62">
        <v>104.21381760512469</v>
      </c>
      <c r="T29" s="63">
        <v>137.89508706481192</v>
      </c>
    </row>
    <row r="30" spans="1:20" x14ac:dyDescent="0.25">
      <c r="A30" s="58" t="s">
        <v>32</v>
      </c>
      <c r="B30" s="47" t="s">
        <v>55</v>
      </c>
      <c r="C30" s="49" t="s">
        <v>12</v>
      </c>
      <c r="D30" s="51">
        <v>121.0544523349683</v>
      </c>
      <c r="E30" s="56">
        <v>125</v>
      </c>
      <c r="F30" s="53">
        <v>3.259316438947673E-2</v>
      </c>
      <c r="G30" s="49"/>
      <c r="H30" s="53">
        <v>4.3967261186689234E-2</v>
      </c>
      <c r="I30" s="51">
        <v>119.73555555555555</v>
      </c>
      <c r="J30" s="51">
        <v>11.763432878951619</v>
      </c>
      <c r="K30" s="57">
        <v>9.8245110438340583E-2</v>
      </c>
      <c r="L30" s="51">
        <v>0.44752620247990299</v>
      </c>
      <c r="M30" s="59" t="s">
        <v>70</v>
      </c>
      <c r="Q30" s="44">
        <v>-0.1488754920447912</v>
      </c>
      <c r="R30" s="44">
        <v>0.1488754920447912</v>
      </c>
      <c r="S30" s="62">
        <v>79.134791117423944</v>
      </c>
      <c r="T30" s="63">
        <v>106.81871011012733</v>
      </c>
    </row>
    <row r="31" spans="1:20" x14ac:dyDescent="0.25">
      <c r="A31" s="58" t="s">
        <v>35</v>
      </c>
      <c r="B31" s="47" t="s">
        <v>55</v>
      </c>
      <c r="C31" s="49" t="s">
        <v>12</v>
      </c>
      <c r="D31" s="51">
        <v>92.976750613775636</v>
      </c>
      <c r="E31" s="56">
        <v>80.599999999999994</v>
      </c>
      <c r="F31" s="53">
        <v>-0.13311661820908888</v>
      </c>
      <c r="G31" s="49"/>
      <c r="H31" s="53">
        <v>-7.6946568770916407E-2</v>
      </c>
      <c r="I31" s="51">
        <v>87.318888888888893</v>
      </c>
      <c r="J31" s="51">
        <v>12.17592392762044</v>
      </c>
      <c r="K31" s="57">
        <v>0.13944203920315568</v>
      </c>
      <c r="L31" s="51">
        <v>-0.55181758105825984</v>
      </c>
      <c r="M31" s="59" t="s">
        <v>70</v>
      </c>
      <c r="Q31" s="44">
        <v>-0.18696445579687879</v>
      </c>
      <c r="R31" s="44">
        <v>0.18696445579687879</v>
      </c>
      <c r="S31" s="62">
        <v>39.785504486387673</v>
      </c>
      <c r="T31" s="63">
        <v>58.083536467738277</v>
      </c>
    </row>
    <row r="32" spans="1:20" x14ac:dyDescent="0.25">
      <c r="A32" s="58" t="s">
        <v>36</v>
      </c>
      <c r="B32" s="47" t="s">
        <v>55</v>
      </c>
      <c r="C32" s="49" t="s">
        <v>12</v>
      </c>
      <c r="D32" s="51">
        <v>48.934520477062975</v>
      </c>
      <c r="E32" s="56">
        <v>49.4</v>
      </c>
      <c r="F32" s="53">
        <v>9.5122935383663842E-3</v>
      </c>
      <c r="G32" s="49"/>
      <c r="H32" s="53">
        <v>4.9500743573401278E-2</v>
      </c>
      <c r="I32" s="51">
        <v>47.07</v>
      </c>
      <c r="J32" s="51">
        <v>6.2237645475226646</v>
      </c>
      <c r="K32" s="57">
        <v>0.13222359353139293</v>
      </c>
      <c r="L32" s="51">
        <v>0.37437148886479682</v>
      </c>
      <c r="M32" s="59" t="s">
        <v>70</v>
      </c>
      <c r="Q32" s="44">
        <v>-0.1333328541584847</v>
      </c>
      <c r="R32" s="44">
        <v>0.1333328541584847</v>
      </c>
      <c r="S32" s="62">
        <v>127.85525200854049</v>
      </c>
      <c r="T32" s="63">
        <v>167.19516641800726</v>
      </c>
    </row>
    <row r="33" spans="1:20" x14ac:dyDescent="0.25">
      <c r="A33" s="58" t="s">
        <v>37</v>
      </c>
      <c r="B33" s="47" t="s">
        <v>55</v>
      </c>
      <c r="C33" s="49" t="s">
        <v>12</v>
      </c>
      <c r="D33" s="51">
        <v>147.52520921327388</v>
      </c>
      <c r="E33" s="56">
        <v>133</v>
      </c>
      <c r="F33" s="53">
        <v>-9.8459167017856009E-2</v>
      </c>
      <c r="G33" s="49"/>
      <c r="H33" s="53">
        <v>-9.5887306922466678E-2</v>
      </c>
      <c r="I33" s="51">
        <v>147.10555555555553</v>
      </c>
      <c r="J33" s="51">
        <v>10.201439531095598</v>
      </c>
      <c r="K33" s="57">
        <v>6.9347751637040975E-2</v>
      </c>
      <c r="L33" s="51">
        <v>-1.3827024619966197</v>
      </c>
      <c r="M33" s="59" t="s">
        <v>70</v>
      </c>
      <c r="Q33" s="44">
        <v>-0.1488754920447912</v>
      </c>
      <c r="R33" s="44">
        <v>0.1488754920447912</v>
      </c>
      <c r="S33" s="62">
        <v>79.134791117423944</v>
      </c>
      <c r="T33" s="63">
        <v>106.81871011012733</v>
      </c>
    </row>
    <row r="34" spans="1:20" x14ac:dyDescent="0.25">
      <c r="A34" s="58" t="s">
        <v>35</v>
      </c>
      <c r="B34" s="47" t="s">
        <v>56</v>
      </c>
      <c r="C34" s="49" t="s">
        <v>12</v>
      </c>
      <c r="D34" s="51">
        <v>92.976750613775636</v>
      </c>
      <c r="E34" s="56"/>
      <c r="F34" s="53"/>
      <c r="G34" s="49"/>
      <c r="H34" s="53"/>
      <c r="I34" s="68">
        <v>93.061800000000005</v>
      </c>
      <c r="J34" s="68">
        <v>4.5702999999999996</v>
      </c>
      <c r="K34" s="57">
        <v>4.9110376115656468E-2</v>
      </c>
      <c r="L34" s="51"/>
      <c r="M34" s="59"/>
      <c r="Q34" s="44">
        <v>-0.18696445579687879</v>
      </c>
      <c r="R34" s="44">
        <v>0.18696445579687879</v>
      </c>
      <c r="S34" s="62">
        <v>39.785504486387673</v>
      </c>
      <c r="T34" s="63">
        <v>58.083536467738277</v>
      </c>
    </row>
    <row r="35" spans="1:20" x14ac:dyDescent="0.25">
      <c r="A35" s="58" t="s">
        <v>36</v>
      </c>
      <c r="B35" s="47" t="s">
        <v>56</v>
      </c>
      <c r="C35" s="49" t="s">
        <v>12</v>
      </c>
      <c r="D35" s="51">
        <v>48.934520477062975</v>
      </c>
      <c r="E35" s="56"/>
      <c r="F35" s="53"/>
      <c r="G35" s="49"/>
      <c r="H35" s="53"/>
      <c r="I35" s="51">
        <v>50.52</v>
      </c>
      <c r="J35" s="51">
        <v>4.2773000843990348</v>
      </c>
      <c r="K35" s="57">
        <v>8.4665480688816991E-2</v>
      </c>
      <c r="L35" s="51"/>
      <c r="M35" s="59"/>
      <c r="Q35" s="44">
        <v>-0.1333328541584847</v>
      </c>
      <c r="R35" s="44">
        <v>0.1333328541584847</v>
      </c>
      <c r="S35" s="62">
        <v>127.85525200854049</v>
      </c>
      <c r="T35" s="63">
        <v>167.19516641800726</v>
      </c>
    </row>
    <row r="36" spans="1:20" x14ac:dyDescent="0.25">
      <c r="A36" s="58" t="s">
        <v>37</v>
      </c>
      <c r="B36" s="47" t="s">
        <v>56</v>
      </c>
      <c r="C36" s="49" t="s">
        <v>12</v>
      </c>
      <c r="D36" s="51">
        <v>147.52520921327388</v>
      </c>
      <c r="E36" s="56"/>
      <c r="F36" s="53"/>
      <c r="G36" s="49"/>
      <c r="H36" s="53"/>
      <c r="I36" s="51">
        <v>145.95999999999998</v>
      </c>
      <c r="J36" s="51">
        <v>27.197637180240488</v>
      </c>
      <c r="K36" s="57">
        <v>0.1863362371899184</v>
      </c>
      <c r="L36" s="51"/>
      <c r="M36" s="59"/>
      <c r="Q36" s="44">
        <v>-0.10353194186569846</v>
      </c>
      <c r="R36" s="44">
        <v>0.10353194186569846</v>
      </c>
      <c r="S36" s="62">
        <v>54.973808831878777</v>
      </c>
      <c r="T36" s="63">
        <v>67.67151764252651</v>
      </c>
    </row>
    <row r="37" spans="1:20" x14ac:dyDescent="0.25">
      <c r="A37" s="58" t="s">
        <v>30</v>
      </c>
      <c r="B37" s="47" t="s">
        <v>57</v>
      </c>
      <c r="C37" s="49" t="s">
        <v>12</v>
      </c>
      <c r="D37" s="51">
        <v>61.322663237202647</v>
      </c>
      <c r="E37" s="56">
        <v>58.9</v>
      </c>
      <c r="F37" s="53">
        <v>-3.9506817044646723E-2</v>
      </c>
      <c r="G37" s="49"/>
      <c r="H37" s="53">
        <v>4.098220922065631E-3</v>
      </c>
      <c r="I37" s="68">
        <v>58.659599999999998</v>
      </c>
      <c r="J37" s="68">
        <v>1.8749</v>
      </c>
      <c r="K37" s="57">
        <v>3.1962372740352817E-2</v>
      </c>
      <c r="L37" s="51">
        <v>0.12822017174249351</v>
      </c>
      <c r="M37" s="59" t="s">
        <v>70</v>
      </c>
      <c r="Q37" s="44">
        <v>-6.2592031332604367E-2</v>
      </c>
      <c r="R37" s="44">
        <v>6.2592031332604367E-2</v>
      </c>
      <c r="S37" s="62">
        <v>161.79365976108434</v>
      </c>
      <c r="T37" s="63">
        <v>183.40003427394217</v>
      </c>
    </row>
    <row r="38" spans="1:20" x14ac:dyDescent="0.25">
      <c r="A38" s="58" t="s">
        <v>32</v>
      </c>
      <c r="B38" s="47" t="s">
        <v>57</v>
      </c>
      <c r="C38" s="49" t="s">
        <v>12</v>
      </c>
      <c r="D38" s="51">
        <v>172.59684701751326</v>
      </c>
      <c r="E38" s="56">
        <v>174</v>
      </c>
      <c r="F38" s="53">
        <v>8.129655939452753E-3</v>
      </c>
      <c r="G38" s="49"/>
      <c r="H38" s="53">
        <v>2.7940495896193952E-2</v>
      </c>
      <c r="I38" s="51">
        <v>169.27049833589911</v>
      </c>
      <c r="J38" s="51">
        <v>3.6470415274271253</v>
      </c>
      <c r="K38" s="57">
        <v>2.1545641817571563E-2</v>
      </c>
      <c r="L38" s="51">
        <v>1.2968049934538066</v>
      </c>
      <c r="M38" s="59" t="s">
        <v>70</v>
      </c>
      <c r="Q38" s="44">
        <v>-0.14206023912892995</v>
      </c>
      <c r="R38" s="44">
        <v>0.14206023912892995</v>
      </c>
      <c r="S38" s="62">
        <v>33.285289284589197</v>
      </c>
      <c r="T38" s="63">
        <v>44.308245372889544</v>
      </c>
    </row>
    <row r="39" spans="1:20" x14ac:dyDescent="0.25">
      <c r="A39" s="58" t="s">
        <v>33</v>
      </c>
      <c r="B39" s="47" t="s">
        <v>57</v>
      </c>
      <c r="C39" s="49" t="s">
        <v>12</v>
      </c>
      <c r="D39" s="51">
        <v>38.796767328739371</v>
      </c>
      <c r="E39" s="56">
        <v>39.1</v>
      </c>
      <c r="F39" s="53">
        <v>7.8159262263071544E-3</v>
      </c>
      <c r="G39" s="49"/>
      <c r="H39" s="53">
        <v>4.6013911182450476E-2</v>
      </c>
      <c r="I39" s="68">
        <v>37.380000000000003</v>
      </c>
      <c r="J39" s="68">
        <v>1.6761999999999999</v>
      </c>
      <c r="K39" s="57">
        <v>4.4842161583734615E-2</v>
      </c>
      <c r="L39" s="51">
        <v>1.0261305333492416</v>
      </c>
      <c r="M39" s="59" t="s">
        <v>70</v>
      </c>
      <c r="Q39" s="44">
        <v>-0.10069818146710326</v>
      </c>
      <c r="R39" s="44">
        <v>0.10069818146710326</v>
      </c>
      <c r="S39" s="62">
        <v>57.642658807904368</v>
      </c>
      <c r="T39" s="63">
        <v>70.551586149681654</v>
      </c>
    </row>
    <row r="40" spans="1:20" x14ac:dyDescent="0.25">
      <c r="A40" s="58" t="s">
        <v>34</v>
      </c>
      <c r="B40" s="47" t="s">
        <v>57</v>
      </c>
      <c r="C40" s="49" t="s">
        <v>12</v>
      </c>
      <c r="D40" s="51">
        <v>64.097122478793011</v>
      </c>
      <c r="E40" s="56">
        <v>64</v>
      </c>
      <c r="F40" s="53">
        <v>-1.5152392968209273E-3</v>
      </c>
      <c r="G40" s="49"/>
      <c r="H40" s="53">
        <v>2.2433469766469424E-2</v>
      </c>
      <c r="I40" s="51">
        <v>62.595759912493889</v>
      </c>
      <c r="J40" s="51">
        <v>2.0680622913086721</v>
      </c>
      <c r="K40" s="57">
        <v>3.3038376628061264E-2</v>
      </c>
      <c r="L40" s="51">
        <v>0.67901247143648935</v>
      </c>
      <c r="M40" s="59" t="s">
        <v>70</v>
      </c>
      <c r="Q40" s="44">
        <v>-5.9864165450895311E-2</v>
      </c>
      <c r="R40" s="44">
        <v>5.9864165450895311E-2</v>
      </c>
      <c r="S40" s="62">
        <v>186.21277490161501</v>
      </c>
      <c r="T40" s="63">
        <v>209.92737433740186</v>
      </c>
    </row>
    <row r="41" spans="1:20" x14ac:dyDescent="0.25">
      <c r="A41" s="58" t="s">
        <v>35</v>
      </c>
      <c r="B41" s="47" t="s">
        <v>57</v>
      </c>
      <c r="C41" s="49" t="s">
        <v>12</v>
      </c>
      <c r="D41" s="51">
        <v>198.07007461950843</v>
      </c>
      <c r="E41" s="56">
        <v>195</v>
      </c>
      <c r="F41" s="53">
        <v>-1.549994175246326E-2</v>
      </c>
      <c r="G41" s="49"/>
      <c r="H41" s="53">
        <v>1.7251456923284343E-2</v>
      </c>
      <c r="I41" s="51">
        <v>191.69301618872575</v>
      </c>
      <c r="J41" s="51">
        <v>4.4549947376432</v>
      </c>
      <c r="K41" s="57">
        <v>2.3240255833092874E-2</v>
      </c>
      <c r="L41" s="51">
        <v>0.74230925197988551</v>
      </c>
      <c r="M41" s="59" t="s">
        <v>70</v>
      </c>
      <c r="Q41" s="52"/>
      <c r="R41" s="52"/>
      <c r="S41" s="63">
        <v>4.9847215895597738</v>
      </c>
      <c r="T41" s="63">
        <v>5.5085693408750167</v>
      </c>
    </row>
    <row r="42" spans="1:20" x14ac:dyDescent="0.25">
      <c r="A42" s="58" t="s">
        <v>28</v>
      </c>
      <c r="B42" s="47" t="s">
        <v>58</v>
      </c>
      <c r="C42" s="49" t="s">
        <v>43</v>
      </c>
      <c r="D42" s="51">
        <v>5.2466454652173953</v>
      </c>
      <c r="E42" s="56">
        <v>5.24</v>
      </c>
      <c r="F42" s="56">
        <v>-6.6454652173950635E-3</v>
      </c>
      <c r="G42" s="49"/>
      <c r="H42" s="56">
        <v>-9.4146786687622885E-2</v>
      </c>
      <c r="I42" s="51">
        <v>5.3341467866876231</v>
      </c>
      <c r="J42" s="51">
        <v>0.11717771261269372</v>
      </c>
      <c r="K42" s="57">
        <v>2.1967470581262024E-2</v>
      </c>
      <c r="L42" s="51">
        <v>-0.80345301669102631</v>
      </c>
      <c r="M42" s="59" t="s">
        <v>70</v>
      </c>
      <c r="Q42" s="52"/>
      <c r="R42" s="52"/>
      <c r="S42" s="63">
        <v>12.576561676987991</v>
      </c>
      <c r="T42" s="63">
        <v>13.446667656674199</v>
      </c>
    </row>
    <row r="43" spans="1:20" x14ac:dyDescent="0.25">
      <c r="A43" s="58" t="s">
        <v>30</v>
      </c>
      <c r="B43" s="47" t="s">
        <v>58</v>
      </c>
      <c r="C43" s="49" t="s">
        <v>43</v>
      </c>
      <c r="D43" s="51">
        <v>13.011614666831095</v>
      </c>
      <c r="E43" s="56">
        <v>12.9</v>
      </c>
      <c r="F43" s="56">
        <v>-0.11161466683109467</v>
      </c>
      <c r="G43" s="49"/>
      <c r="H43" s="56">
        <v>-0.16302147299921721</v>
      </c>
      <c r="I43" s="51">
        <v>13.063021472999218</v>
      </c>
      <c r="J43" s="51">
        <v>0.11691965907270248</v>
      </c>
      <c r="K43" s="57">
        <v>8.9504299839337394E-3</v>
      </c>
      <c r="L43" s="51">
        <v>-1.3943033557585718</v>
      </c>
      <c r="M43" s="59" t="s">
        <v>70</v>
      </c>
      <c r="Q43" s="52"/>
      <c r="R43" s="52"/>
      <c r="S43" s="63">
        <v>19.271206824766761</v>
      </c>
      <c r="T43" s="63">
        <v>20.339050387335501</v>
      </c>
    </row>
    <row r="44" spans="1:20" x14ac:dyDescent="0.25">
      <c r="A44" s="58" t="s">
        <v>31</v>
      </c>
      <c r="B44" s="47" t="s">
        <v>58</v>
      </c>
      <c r="C44" s="49" t="s">
        <v>43</v>
      </c>
      <c r="D44" s="51">
        <v>19.805128606051131</v>
      </c>
      <c r="E44" s="56">
        <v>19.600000000000001</v>
      </c>
      <c r="F44" s="56">
        <v>-0.20512860605112948</v>
      </c>
      <c r="G44" s="49"/>
      <c r="H44" s="56">
        <v>-0.20786543633115073</v>
      </c>
      <c r="I44" s="51">
        <v>19.807865436331152</v>
      </c>
      <c r="J44" s="51">
        <v>0.15200061940578194</v>
      </c>
      <c r="K44" s="57">
        <v>7.6737506065133977E-3</v>
      </c>
      <c r="L44" s="51">
        <v>-1.3675301925989636</v>
      </c>
      <c r="M44" s="59" t="s">
        <v>70</v>
      </c>
      <c r="Q44" s="52"/>
      <c r="R44" s="52"/>
      <c r="S44" s="63">
        <v>0.18169043109527511</v>
      </c>
      <c r="T44" s="63">
        <v>0.33266386495788419</v>
      </c>
    </row>
    <row r="45" spans="1:20" x14ac:dyDescent="0.25">
      <c r="A45" s="58" t="s">
        <v>33</v>
      </c>
      <c r="B45" s="47" t="s">
        <v>58</v>
      </c>
      <c r="C45" s="49" t="s">
        <v>43</v>
      </c>
      <c r="D45" s="51">
        <v>20.948029995946495</v>
      </c>
      <c r="E45" s="56">
        <v>20.8</v>
      </c>
      <c r="F45" s="56">
        <v>-0.14802999594649435</v>
      </c>
      <c r="G45" s="49"/>
      <c r="H45" s="56">
        <v>-0.12248280795558131</v>
      </c>
      <c r="I45" s="51">
        <v>20.922482807955582</v>
      </c>
      <c r="J45" s="51">
        <v>9.1667055148159121E-2</v>
      </c>
      <c r="K45" s="57">
        <v>4.3812704251955971E-3</v>
      </c>
      <c r="L45" s="51">
        <v>-1.3361704241247356</v>
      </c>
      <c r="M45" s="59" t="s">
        <v>70</v>
      </c>
      <c r="Q45" s="52"/>
      <c r="R45" s="52"/>
      <c r="S45" s="63">
        <v>7.8932305209041012</v>
      </c>
      <c r="T45" s="63">
        <v>8.5858123491857263</v>
      </c>
    </row>
    <row r="46" spans="1:20" x14ac:dyDescent="0.25">
      <c r="A46" s="58" t="s">
        <v>35</v>
      </c>
      <c r="B46" s="47" t="s">
        <v>58</v>
      </c>
      <c r="C46" s="49" t="s">
        <v>43</v>
      </c>
      <c r="D46" s="51">
        <v>8.2395214350449137</v>
      </c>
      <c r="E46" s="56">
        <v>8.1300000000000008</v>
      </c>
      <c r="F46" s="56">
        <v>-0.10952143504491296</v>
      </c>
      <c r="G46" s="49"/>
      <c r="H46" s="56">
        <v>-8.4287806562032941E-2</v>
      </c>
      <c r="I46" s="51">
        <v>8.2142878065620337</v>
      </c>
      <c r="J46" s="51">
        <v>9.9873588626627582E-2</v>
      </c>
      <c r="K46" s="57">
        <v>1.2158520735886922E-2</v>
      </c>
      <c r="L46" s="51">
        <v>-0.84394490796899957</v>
      </c>
      <c r="M46" s="59" t="s">
        <v>70</v>
      </c>
      <c r="Q46" s="52"/>
      <c r="R46" s="52"/>
      <c r="S46" s="63">
        <v>15.215332464760582</v>
      </c>
      <c r="T46" s="63">
        <v>16.15657049861359</v>
      </c>
    </row>
    <row r="47" spans="1:20" x14ac:dyDescent="0.25">
      <c r="A47" s="20" t="s">
        <v>37</v>
      </c>
      <c r="B47" s="47" t="s">
        <v>58</v>
      </c>
      <c r="C47" s="49" t="s">
        <v>43</v>
      </c>
      <c r="D47" s="51">
        <v>15.685951481687086</v>
      </c>
      <c r="E47" s="56">
        <v>15.5</v>
      </c>
      <c r="F47" s="56">
        <v>-0.18595148168708597</v>
      </c>
      <c r="G47" s="49"/>
      <c r="H47" s="56">
        <v>-0.10851933755166776</v>
      </c>
      <c r="I47" s="51">
        <v>15.608519337551668</v>
      </c>
      <c r="J47" s="51">
        <v>0.13291837182977734</v>
      </c>
      <c r="K47" s="57">
        <v>8.5157578983162379E-3</v>
      </c>
      <c r="L47" s="51">
        <v>-0.81643595281654269</v>
      </c>
      <c r="M47" s="59" t="s">
        <v>70</v>
      </c>
      <c r="Q47" s="52"/>
      <c r="R47" s="52"/>
    </row>
    <row r="48" spans="1:20" x14ac:dyDescent="0.25">
      <c r="A48" s="49" t="s">
        <v>31</v>
      </c>
      <c r="B48" s="17" t="s">
        <v>59</v>
      </c>
      <c r="C48" s="49" t="s">
        <v>44</v>
      </c>
      <c r="D48" s="51">
        <v>5.4645066843874606</v>
      </c>
      <c r="E48" s="49"/>
      <c r="F48" s="53"/>
      <c r="G48" s="49"/>
      <c r="H48" s="53"/>
      <c r="I48" s="51">
        <v>5.4675584512954529</v>
      </c>
      <c r="J48" s="51">
        <v>0.16582470792808313</v>
      </c>
      <c r="K48" s="57">
        <v>3.0328840451407255E-2</v>
      </c>
      <c r="L48" s="51"/>
    </row>
    <row r="49" spans="1:12" x14ac:dyDescent="0.25">
      <c r="A49" s="49" t="s">
        <v>32</v>
      </c>
      <c r="B49" s="17" t="s">
        <v>59</v>
      </c>
      <c r="C49" s="49" t="s">
        <v>44</v>
      </c>
      <c r="D49" s="51">
        <v>4.5238671849945273</v>
      </c>
      <c r="E49" s="49"/>
      <c r="F49" s="53"/>
      <c r="G49" s="49"/>
      <c r="H49" s="53"/>
      <c r="I49" s="51">
        <v>4.5219965949218546</v>
      </c>
      <c r="J49" s="51">
        <v>0.14172853400829838</v>
      </c>
      <c r="K49" s="57">
        <v>3.1342025813875608E-2</v>
      </c>
      <c r="L49" s="51"/>
    </row>
  </sheetData>
  <sheetProtection password="DC07" sheet="1" objects="1" scenarios="1" selectLockedCells="1" selectUnlockedCells="1"/>
  <mergeCells count="3">
    <mergeCell ref="H3:L3"/>
    <mergeCell ref="A7:D7"/>
    <mergeCell ref="A24:F24"/>
  </mergeCells>
  <pageMargins left="0.74803149606299213" right="0.74803149606299213" top="0.98425196850393704" bottom="0.98425196850393704" header="0.51181102362204722" footer="0.51181102362204722"/>
  <pageSetup paperSize="9" scale="56" orientation="landscape" r:id="rId1"/>
  <headerFooter alignWithMargins="0">
    <oddHeader>&amp;CVersie 1 - Voorlopige rapportering resultaten LABSVKL 2012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7"/>
  <sheetViews>
    <sheetView topLeftCell="A4" zoomScaleNormal="100" zoomScaleSheetLayoutView="90" workbookViewId="0"/>
  </sheetViews>
  <sheetFormatPr defaultRowHeight="15.75" x14ac:dyDescent="0.25"/>
  <cols>
    <col min="1" max="1" width="19.85546875" style="48" bestFit="1" customWidth="1"/>
    <col min="2" max="2" width="26.5703125" style="17" bestFit="1" customWidth="1"/>
    <col min="3" max="3" width="16.5703125" style="49" bestFit="1" customWidth="1"/>
    <col min="4" max="4" width="12.7109375" style="51" bestFit="1" customWidth="1"/>
    <col min="5" max="5" width="10.28515625" style="21" bestFit="1" customWidth="1"/>
    <col min="6" max="6" width="14.5703125" style="18" bestFit="1" customWidth="1"/>
    <col min="7" max="7" width="9.140625" style="50"/>
    <col min="8" max="8" width="14.5703125" style="51" bestFit="1" customWidth="1"/>
    <col min="9" max="9" width="9" style="51" bestFit="1" customWidth="1"/>
    <col min="10" max="10" width="10.85546875" style="51" bestFit="1" customWidth="1"/>
    <col min="11" max="12" width="10.85546875" style="49" bestFit="1" customWidth="1"/>
    <col min="13" max="13" width="12.140625" style="49" bestFit="1" customWidth="1"/>
    <col min="14" max="15" width="0" style="49" hidden="1" customWidth="1"/>
    <col min="16" max="16" width="0" style="48" hidden="1" customWidth="1"/>
    <col min="17" max="17" width="10.85546875" style="48" hidden="1" customWidth="1"/>
    <col min="18" max="18" width="9.7109375" style="48" hidden="1" customWidth="1"/>
    <col min="19" max="23" width="0" style="48" hidden="1" customWidth="1"/>
    <col min="24" max="16384" width="9.140625" style="48"/>
  </cols>
  <sheetData>
    <row r="1" spans="1:15" x14ac:dyDescent="0.25">
      <c r="A1" s="1" t="s">
        <v>49</v>
      </c>
      <c r="B1" s="47"/>
      <c r="C1" s="2" t="s">
        <v>52</v>
      </c>
      <c r="D1" s="3"/>
      <c r="E1" s="4">
        <v>10</v>
      </c>
      <c r="F1" s="4"/>
    </row>
    <row r="2" spans="1:15" x14ac:dyDescent="0.25">
      <c r="B2" s="5"/>
      <c r="C2" s="16"/>
      <c r="D2" s="3"/>
      <c r="F2" s="4"/>
    </row>
    <row r="3" spans="1:15" ht="47.25" customHeight="1" x14ac:dyDescent="0.25">
      <c r="A3" s="37"/>
      <c r="B3" s="37"/>
      <c r="C3" s="37"/>
      <c r="D3" s="37"/>
      <c r="E3" s="37"/>
      <c r="F3" s="77"/>
      <c r="G3" s="38"/>
      <c r="H3" s="81" t="s">
        <v>48</v>
      </c>
      <c r="I3" s="81"/>
      <c r="J3" s="81"/>
      <c r="K3" s="81"/>
      <c r="L3" s="81"/>
      <c r="M3" s="51"/>
    </row>
    <row r="4" spans="1:15" s="8" customFormat="1" x14ac:dyDescent="0.25">
      <c r="A4" s="1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  <c r="G4" s="10"/>
      <c r="H4" s="9" t="s">
        <v>5</v>
      </c>
      <c r="I4" s="11" t="s">
        <v>6</v>
      </c>
      <c r="J4" s="10" t="s">
        <v>7</v>
      </c>
      <c r="K4" s="12" t="s">
        <v>8</v>
      </c>
      <c r="L4" s="10" t="s">
        <v>9</v>
      </c>
      <c r="M4" s="10" t="s">
        <v>10</v>
      </c>
      <c r="N4" s="11"/>
      <c r="O4" s="11"/>
    </row>
    <row r="5" spans="1:15" s="8" customFormat="1" x14ac:dyDescent="0.25">
      <c r="A5" s="1"/>
      <c r="B5" s="5"/>
      <c r="C5" s="6"/>
      <c r="D5" s="13"/>
      <c r="F5" s="9" t="s">
        <v>11</v>
      </c>
      <c r="H5" s="9" t="s">
        <v>45</v>
      </c>
      <c r="I5" s="11"/>
      <c r="J5" s="10" t="s">
        <v>46</v>
      </c>
      <c r="K5" s="10" t="s">
        <v>46</v>
      </c>
      <c r="L5" s="10" t="s">
        <v>46</v>
      </c>
      <c r="M5" s="11"/>
      <c r="N5" s="11"/>
      <c r="O5" s="11"/>
    </row>
    <row r="6" spans="1:15" x14ac:dyDescent="0.25">
      <c r="E6" s="18"/>
      <c r="F6" s="48"/>
      <c r="G6" s="18"/>
      <c r="H6" s="15"/>
      <c r="I6" s="49"/>
      <c r="J6" s="50"/>
      <c r="K6" s="51"/>
      <c r="L6" s="51"/>
      <c r="M6" s="18"/>
    </row>
    <row r="7" spans="1:15" x14ac:dyDescent="0.25">
      <c r="A7" s="82" t="s">
        <v>50</v>
      </c>
      <c r="B7" s="82"/>
      <c r="C7" s="82"/>
      <c r="D7" s="82"/>
      <c r="E7" s="18"/>
      <c r="F7" s="48"/>
      <c r="G7" s="18"/>
      <c r="H7" s="53"/>
      <c r="I7" s="49"/>
      <c r="J7" s="50"/>
      <c r="K7" s="51"/>
      <c r="L7" s="51"/>
      <c r="M7" s="18"/>
    </row>
    <row r="8" spans="1:15" ht="13.5" customHeight="1" x14ac:dyDescent="0.25">
      <c r="A8" s="1" t="s">
        <v>13</v>
      </c>
      <c r="B8" s="19" t="s">
        <v>14</v>
      </c>
      <c r="C8" s="20" t="s">
        <v>15</v>
      </c>
      <c r="D8" s="51">
        <v>90.8</v>
      </c>
      <c r="E8" s="39">
        <v>92.4</v>
      </c>
      <c r="F8" s="54">
        <v>1.7621145374449435E-2</v>
      </c>
      <c r="G8" s="21"/>
      <c r="H8" s="22"/>
      <c r="I8" s="23"/>
      <c r="J8" s="50"/>
      <c r="K8" s="51"/>
      <c r="L8" s="51"/>
      <c r="M8" s="59" t="s">
        <v>70</v>
      </c>
    </row>
    <row r="9" spans="1:15" x14ac:dyDescent="0.25">
      <c r="A9" s="1" t="s">
        <v>16</v>
      </c>
      <c r="B9" s="19" t="s">
        <v>17</v>
      </c>
      <c r="C9" s="20" t="s">
        <v>18</v>
      </c>
      <c r="D9" s="51">
        <v>120.4</v>
      </c>
      <c r="E9" s="39">
        <v>119.6</v>
      </c>
      <c r="F9" s="56">
        <v>-0.80000000000001137</v>
      </c>
      <c r="G9" s="24"/>
      <c r="H9" s="24"/>
      <c r="I9" s="23"/>
      <c r="J9" s="50"/>
      <c r="K9" s="51"/>
      <c r="L9" s="51"/>
      <c r="M9" s="59" t="s">
        <v>70</v>
      </c>
    </row>
    <row r="10" spans="1:15" x14ac:dyDescent="0.25">
      <c r="A10" s="1"/>
      <c r="B10" s="19"/>
      <c r="C10" s="20"/>
      <c r="D10" s="48"/>
      <c r="E10" s="48"/>
      <c r="F10" s="29"/>
      <c r="G10" s="21"/>
      <c r="H10" s="22"/>
      <c r="I10" s="49"/>
      <c r="J10" s="50"/>
      <c r="K10" s="51"/>
      <c r="L10" s="51"/>
      <c r="M10" s="59" t="s">
        <v>70</v>
      </c>
    </row>
    <row r="11" spans="1:15" x14ac:dyDescent="0.25">
      <c r="A11" s="25" t="s">
        <v>19</v>
      </c>
      <c r="B11" s="26" t="s">
        <v>20</v>
      </c>
      <c r="C11" s="27" t="s">
        <v>21</v>
      </c>
      <c r="D11" s="24">
        <v>5.82</v>
      </c>
      <c r="E11" s="39">
        <v>5.53</v>
      </c>
      <c r="F11" s="54">
        <v>-4.9828178694158079E-2</v>
      </c>
      <c r="G11" s="51"/>
      <c r="H11" s="22"/>
      <c r="I11" s="49"/>
      <c r="J11" s="50"/>
      <c r="K11" s="51"/>
      <c r="L11" s="51"/>
      <c r="M11" s="59" t="s">
        <v>70</v>
      </c>
    </row>
    <row r="12" spans="1:15" x14ac:dyDescent="0.25">
      <c r="A12" s="25"/>
      <c r="B12" s="26" t="s">
        <v>20</v>
      </c>
      <c r="C12" s="27" t="s">
        <v>21</v>
      </c>
      <c r="D12" s="24"/>
      <c r="E12" s="39"/>
      <c r="F12" s="54"/>
      <c r="G12" s="51"/>
      <c r="H12" s="22"/>
      <c r="I12" s="49"/>
      <c r="J12" s="50"/>
      <c r="K12" s="51"/>
      <c r="L12" s="51"/>
      <c r="M12" s="59" t="s">
        <v>70</v>
      </c>
    </row>
    <row r="13" spans="1:15" s="50" customFormat="1" x14ac:dyDescent="0.25">
      <c r="A13" s="28"/>
      <c r="B13" s="26" t="s">
        <v>20</v>
      </c>
      <c r="C13" s="27" t="s">
        <v>21</v>
      </c>
      <c r="D13" s="24"/>
      <c r="E13" s="24"/>
      <c r="F13" s="54"/>
      <c r="G13" s="51"/>
      <c r="H13" s="22"/>
      <c r="I13" s="49"/>
      <c r="K13" s="51"/>
      <c r="L13" s="51"/>
      <c r="M13" s="59" t="s">
        <v>70</v>
      </c>
    </row>
    <row r="14" spans="1:15" s="50" customFormat="1" x14ac:dyDescent="0.25">
      <c r="A14" s="28"/>
      <c r="B14" s="26"/>
      <c r="C14" s="27"/>
      <c r="D14" s="24"/>
      <c r="E14" s="24"/>
      <c r="F14" s="54"/>
      <c r="G14" s="51"/>
      <c r="H14" s="22"/>
      <c r="I14" s="49"/>
      <c r="K14" s="51"/>
      <c r="L14" s="51"/>
      <c r="M14" s="59" t="s">
        <v>70</v>
      </c>
    </row>
    <row r="15" spans="1:15" s="50" customFormat="1" x14ac:dyDescent="0.25">
      <c r="A15" s="25" t="s">
        <v>22</v>
      </c>
      <c r="B15" s="26" t="s">
        <v>20</v>
      </c>
      <c r="C15" s="27" t="s">
        <v>21</v>
      </c>
      <c r="D15" s="24">
        <v>12.04</v>
      </c>
      <c r="E15" s="39">
        <v>11.29</v>
      </c>
      <c r="F15" s="54">
        <v>-6.2292358803986717E-2</v>
      </c>
      <c r="G15" s="51"/>
      <c r="H15" s="22"/>
      <c r="I15" s="49"/>
      <c r="K15" s="51"/>
      <c r="L15" s="51"/>
      <c r="M15" s="59" t="s">
        <v>70</v>
      </c>
    </row>
    <row r="16" spans="1:15" s="50" customFormat="1" x14ac:dyDescent="0.25">
      <c r="A16" s="25"/>
      <c r="B16" s="26" t="s">
        <v>20</v>
      </c>
      <c r="C16" s="27" t="s">
        <v>21</v>
      </c>
      <c r="D16" s="24"/>
      <c r="E16" s="39"/>
      <c r="F16" s="54"/>
      <c r="G16" s="51"/>
      <c r="H16" s="22"/>
      <c r="I16" s="49"/>
      <c r="K16" s="51"/>
      <c r="L16" s="51"/>
      <c r="M16" s="59" t="s">
        <v>70</v>
      </c>
    </row>
    <row r="17" spans="1:20" s="50" customFormat="1" x14ac:dyDescent="0.25">
      <c r="A17" s="28"/>
      <c r="B17" s="26" t="s">
        <v>20</v>
      </c>
      <c r="C17" s="27" t="s">
        <v>21</v>
      </c>
      <c r="D17" s="24"/>
      <c r="E17" s="24"/>
      <c r="F17" s="54"/>
      <c r="G17" s="49"/>
      <c r="H17" s="55"/>
      <c r="I17" s="49"/>
      <c r="K17" s="51"/>
      <c r="L17" s="51"/>
      <c r="M17" s="59" t="s">
        <v>70</v>
      </c>
    </row>
    <row r="18" spans="1:20" s="50" customFormat="1" x14ac:dyDescent="0.25">
      <c r="A18" s="28"/>
      <c r="B18" s="26"/>
      <c r="C18" s="27"/>
      <c r="D18" s="48"/>
      <c r="E18" s="48"/>
      <c r="F18" s="29"/>
      <c r="G18" s="49"/>
      <c r="H18" s="55"/>
      <c r="I18" s="49"/>
      <c r="K18" s="51"/>
      <c r="L18" s="51"/>
      <c r="M18" s="59" t="s">
        <v>70</v>
      </c>
    </row>
    <row r="19" spans="1:20" s="50" customFormat="1" x14ac:dyDescent="0.25">
      <c r="A19" s="28"/>
      <c r="B19" s="26"/>
      <c r="C19" s="27"/>
      <c r="D19" s="48"/>
      <c r="E19" s="48"/>
      <c r="F19" s="29"/>
      <c r="G19" s="49"/>
      <c r="H19" s="55"/>
      <c r="I19" s="49"/>
      <c r="K19" s="51"/>
      <c r="L19" s="51"/>
      <c r="M19" s="59" t="s">
        <v>70</v>
      </c>
    </row>
    <row r="20" spans="1:20" s="50" customFormat="1" ht="18" x14ac:dyDescent="0.25">
      <c r="A20" s="8" t="s">
        <v>23</v>
      </c>
      <c r="B20" s="17"/>
      <c r="C20" s="49" t="s">
        <v>47</v>
      </c>
      <c r="D20" s="51">
        <v>11.08</v>
      </c>
      <c r="E20" s="39">
        <v>11.94</v>
      </c>
      <c r="F20" s="54">
        <v>7.7617328519855547E-2</v>
      </c>
      <c r="G20" s="24"/>
      <c r="H20" s="22"/>
      <c r="I20" s="23"/>
      <c r="K20" s="51"/>
      <c r="L20" s="51"/>
      <c r="M20" s="59" t="s">
        <v>70</v>
      </c>
    </row>
    <row r="21" spans="1:20" s="50" customFormat="1" ht="18" customHeight="1" x14ac:dyDescent="0.25">
      <c r="A21" s="48"/>
      <c r="B21" s="17"/>
      <c r="C21" s="49"/>
      <c r="D21" s="24"/>
      <c r="E21" s="24"/>
      <c r="F21" s="54"/>
      <c r="G21" s="24"/>
      <c r="H21" s="54"/>
      <c r="I21" s="49"/>
      <c r="K21" s="51"/>
      <c r="L21" s="51"/>
      <c r="M21" s="59" t="s">
        <v>70</v>
      </c>
    </row>
    <row r="22" spans="1:20" s="50" customFormat="1" ht="18" customHeight="1" x14ac:dyDescent="0.25">
      <c r="A22" s="48"/>
      <c r="B22" s="17"/>
      <c r="C22" s="49"/>
      <c r="D22" s="48"/>
      <c r="E22" s="48"/>
      <c r="F22" s="29"/>
      <c r="G22" s="24"/>
      <c r="H22" s="54"/>
      <c r="I22" s="49"/>
      <c r="K22" s="51"/>
      <c r="L22" s="51"/>
      <c r="M22" s="59" t="s">
        <v>70</v>
      </c>
      <c r="P22" s="60"/>
      <c r="Q22" s="60"/>
      <c r="R22" s="60"/>
    </row>
    <row r="23" spans="1:20" x14ac:dyDescent="0.25">
      <c r="E23" s="18"/>
      <c r="F23" s="53"/>
      <c r="G23" s="18"/>
      <c r="H23" s="53"/>
      <c r="I23" s="67"/>
      <c r="J23" s="67"/>
      <c r="K23" s="57"/>
      <c r="L23" s="51"/>
      <c r="M23" s="14" t="s">
        <v>70</v>
      </c>
      <c r="P23" s="45"/>
      <c r="Q23" s="45"/>
      <c r="R23" s="45"/>
    </row>
    <row r="24" spans="1:20" x14ac:dyDescent="0.25">
      <c r="A24" s="82" t="s">
        <v>54</v>
      </c>
      <c r="B24" s="82"/>
      <c r="C24" s="82"/>
      <c r="D24" s="82"/>
      <c r="E24" s="82"/>
      <c r="F24" s="82"/>
      <c r="G24" s="18"/>
      <c r="H24" s="53"/>
      <c r="I24" s="67"/>
      <c r="J24" s="67"/>
      <c r="K24" s="57"/>
      <c r="L24" s="51"/>
      <c r="M24" s="14" t="s">
        <v>70</v>
      </c>
      <c r="P24" s="45"/>
    </row>
    <row r="25" spans="1:20" x14ac:dyDescent="0.25">
      <c r="A25" s="25"/>
      <c r="E25" s="18"/>
      <c r="F25" s="53"/>
      <c r="G25" s="18"/>
      <c r="H25" s="53"/>
      <c r="I25" s="67"/>
      <c r="J25" s="67"/>
      <c r="K25" s="57"/>
      <c r="L25" s="51"/>
      <c r="M25" s="14" t="s">
        <v>70</v>
      </c>
      <c r="P25" s="45"/>
      <c r="Q25" s="44">
        <v>-9.4231477985116247E-2</v>
      </c>
      <c r="R25" s="44">
        <v>9.4231477985116247E-2</v>
      </c>
      <c r="S25" s="62">
        <v>82.682786224495345</v>
      </c>
      <c r="T25" s="62">
        <v>99.886566131816039</v>
      </c>
    </row>
    <row r="26" spans="1:20" x14ac:dyDescent="0.25">
      <c r="A26" s="58" t="s">
        <v>28</v>
      </c>
      <c r="B26" s="32" t="s">
        <v>42</v>
      </c>
      <c r="C26" s="49" t="s">
        <v>12</v>
      </c>
      <c r="D26" s="51">
        <v>91.284676178155692</v>
      </c>
      <c r="E26" s="56">
        <v>88.8</v>
      </c>
      <c r="F26" s="53">
        <v>-2.7218984414278669E-2</v>
      </c>
      <c r="G26" s="49"/>
      <c r="H26" s="53">
        <v>-2.6545913792981587E-2</v>
      </c>
      <c r="I26" s="51">
        <v>91.221559658762843</v>
      </c>
      <c r="J26" s="51">
        <v>3.7143107391946848</v>
      </c>
      <c r="K26" s="57">
        <v>4.0717465839095461E-2</v>
      </c>
      <c r="L26" s="51">
        <v>-0.65195397714297698</v>
      </c>
      <c r="M26" s="59" t="s">
        <v>70</v>
      </c>
      <c r="P26" s="45"/>
      <c r="Q26" s="44">
        <v>-6.9603367210746322E-2</v>
      </c>
      <c r="R26" s="44">
        <v>6.9603367210746322E-2</v>
      </c>
      <c r="S26" s="62">
        <v>142.38483956729627</v>
      </c>
      <c r="T26" s="63">
        <v>163.68858019656952</v>
      </c>
    </row>
    <row r="27" spans="1:20" x14ac:dyDescent="0.25">
      <c r="A27" s="58" t="s">
        <v>32</v>
      </c>
      <c r="B27" s="32" t="s">
        <v>42</v>
      </c>
      <c r="C27" s="49" t="s">
        <v>12</v>
      </c>
      <c r="D27" s="51">
        <v>153.03670988193289</v>
      </c>
      <c r="E27" s="56">
        <v>146.69999999999999</v>
      </c>
      <c r="F27" s="53">
        <v>-4.1406469642621346E-2</v>
      </c>
      <c r="G27" s="49"/>
      <c r="H27" s="53">
        <v>-2.9605395012865961E-2</v>
      </c>
      <c r="I27" s="51">
        <v>151.17561376172841</v>
      </c>
      <c r="J27" s="51">
        <v>4.2676590542032864</v>
      </c>
      <c r="K27" s="57">
        <v>2.8229811330084283E-2</v>
      </c>
      <c r="L27" s="51">
        <v>-1.0487280508784602</v>
      </c>
      <c r="M27" s="59" t="s">
        <v>70</v>
      </c>
      <c r="P27" s="45"/>
      <c r="Q27" s="44">
        <v>-8.552496442894994E-2</v>
      </c>
      <c r="R27" s="44">
        <v>8.552496442894994E-2</v>
      </c>
      <c r="S27" s="62">
        <v>97.128388023909295</v>
      </c>
      <c r="T27" s="63">
        <v>115.29597403263789</v>
      </c>
    </row>
    <row r="28" spans="1:20" x14ac:dyDescent="0.25">
      <c r="A28" s="58" t="s">
        <v>35</v>
      </c>
      <c r="B28" s="32" t="s">
        <v>42</v>
      </c>
      <c r="C28" s="49" t="s">
        <v>12</v>
      </c>
      <c r="D28" s="51">
        <v>106.21218102827359</v>
      </c>
      <c r="E28" s="56">
        <v>104.1</v>
      </c>
      <c r="F28" s="53">
        <v>-1.9886429294878483E-2</v>
      </c>
      <c r="G28" s="49"/>
      <c r="H28" s="53">
        <v>-1.8520857033712028E-2</v>
      </c>
      <c r="I28" s="51">
        <v>106.06440365648773</v>
      </c>
      <c r="J28" s="51">
        <v>2.3516845606835775</v>
      </c>
      <c r="K28" s="57">
        <v>2.2172231961064066E-2</v>
      </c>
      <c r="L28" s="51">
        <v>-0.83531766518751482</v>
      </c>
      <c r="M28" s="59" t="s">
        <v>70</v>
      </c>
      <c r="P28" s="45"/>
      <c r="Q28" s="44">
        <v>-0.14356216643683845</v>
      </c>
      <c r="R28" s="44">
        <v>0.14356216643683845</v>
      </c>
      <c r="S28" s="62">
        <v>43.997863618177682</v>
      </c>
      <c r="T28" s="63">
        <v>58.74832972810885</v>
      </c>
    </row>
    <row r="29" spans="1:20" x14ac:dyDescent="0.25">
      <c r="A29" s="58" t="s">
        <v>37</v>
      </c>
      <c r="B29" s="32" t="s">
        <v>42</v>
      </c>
      <c r="C29" s="49" t="s">
        <v>12</v>
      </c>
      <c r="D29" s="51">
        <v>51.373096673143266</v>
      </c>
      <c r="E29" s="56">
        <v>49.85</v>
      </c>
      <c r="F29" s="53">
        <v>-2.9647748953773038E-2</v>
      </c>
      <c r="G29" s="49"/>
      <c r="H29" s="53">
        <v>-2.5164196793453008E-2</v>
      </c>
      <c r="I29" s="51">
        <v>51.136816924478353</v>
      </c>
      <c r="J29" s="51">
        <v>1.3883990300398779</v>
      </c>
      <c r="K29" s="57">
        <v>2.7150673693482751E-2</v>
      </c>
      <c r="L29" s="51">
        <v>-0.92683507884717509</v>
      </c>
      <c r="M29" s="59" t="s">
        <v>70</v>
      </c>
      <c r="P29" s="45"/>
      <c r="Q29" s="44">
        <v>-0.13911619444813236</v>
      </c>
      <c r="R29" s="44">
        <v>0.13911619444813236</v>
      </c>
      <c r="S29" s="62">
        <v>104.21381760512469</v>
      </c>
      <c r="T29" s="63">
        <v>137.89508706481192</v>
      </c>
    </row>
    <row r="30" spans="1:20" x14ac:dyDescent="0.25">
      <c r="A30" s="58" t="s">
        <v>32</v>
      </c>
      <c r="B30" s="47" t="s">
        <v>55</v>
      </c>
      <c r="C30" s="49" t="s">
        <v>12</v>
      </c>
      <c r="D30" s="51">
        <v>121.0544523349683</v>
      </c>
      <c r="E30" s="56">
        <v>135</v>
      </c>
      <c r="F30" s="53">
        <v>0.11520061754063486</v>
      </c>
      <c r="G30" s="49"/>
      <c r="H30" s="53">
        <v>0.12748464208162438</v>
      </c>
      <c r="I30" s="51">
        <v>119.73555555555555</v>
      </c>
      <c r="J30" s="51">
        <v>11.763432878951619</v>
      </c>
      <c r="K30" s="57">
        <v>9.8245110438340583E-2</v>
      </c>
      <c r="L30" s="51">
        <v>1.2976181869288523</v>
      </c>
      <c r="M30" s="59" t="s">
        <v>70</v>
      </c>
      <c r="P30" s="45"/>
      <c r="Q30" s="44">
        <v>-0.1488754920447912</v>
      </c>
      <c r="R30" s="44">
        <v>0.1488754920447912</v>
      </c>
      <c r="S30" s="62">
        <v>79.134791117423944</v>
      </c>
      <c r="T30" s="63">
        <v>106.81871011012733</v>
      </c>
    </row>
    <row r="31" spans="1:20" x14ac:dyDescent="0.25">
      <c r="A31" s="58" t="s">
        <v>35</v>
      </c>
      <c r="B31" s="47" t="s">
        <v>55</v>
      </c>
      <c r="C31" s="49" t="s">
        <v>12</v>
      </c>
      <c r="D31" s="51">
        <v>92.976750613775636</v>
      </c>
      <c r="E31" s="56">
        <v>103.31</v>
      </c>
      <c r="F31" s="53">
        <v>0.11113799221859846</v>
      </c>
      <c r="G31" s="49"/>
      <c r="H31" s="53">
        <v>0.18313461513990861</v>
      </c>
      <c r="I31" s="51">
        <v>87.318888888888893</v>
      </c>
      <c r="J31" s="51">
        <v>12.17592392762044</v>
      </c>
      <c r="K31" s="57">
        <v>0.13944203920315568</v>
      </c>
      <c r="L31" s="51">
        <v>1.3133386185861526</v>
      </c>
      <c r="M31" s="59" t="s">
        <v>70</v>
      </c>
      <c r="P31" s="45"/>
      <c r="Q31" s="44">
        <v>-0.18696445579687879</v>
      </c>
      <c r="R31" s="44">
        <v>0.18696445579687879</v>
      </c>
      <c r="S31" s="62">
        <v>39.785504486387673</v>
      </c>
      <c r="T31" s="63">
        <v>58.083536467738277</v>
      </c>
    </row>
    <row r="32" spans="1:20" x14ac:dyDescent="0.25">
      <c r="A32" s="58" t="s">
        <v>36</v>
      </c>
      <c r="B32" s="47" t="s">
        <v>55</v>
      </c>
      <c r="C32" s="49" t="s">
        <v>12</v>
      </c>
      <c r="D32" s="51">
        <v>48.934520477062975</v>
      </c>
      <c r="E32" s="56">
        <v>55.88</v>
      </c>
      <c r="F32" s="53">
        <v>0.14193414904704288</v>
      </c>
      <c r="G32" s="49"/>
      <c r="H32" s="53">
        <v>0.18716804758869773</v>
      </c>
      <c r="I32" s="51">
        <v>47.07</v>
      </c>
      <c r="J32" s="51">
        <v>6.2237645475226646</v>
      </c>
      <c r="K32" s="57">
        <v>0.13222359353139293</v>
      </c>
      <c r="L32" s="51">
        <v>1.4155419815016579</v>
      </c>
      <c r="M32" s="59" t="s">
        <v>70</v>
      </c>
      <c r="P32" s="45"/>
      <c r="Q32" s="44">
        <v>-0.1333328541584847</v>
      </c>
      <c r="R32" s="44">
        <v>0.1333328541584847</v>
      </c>
      <c r="S32" s="62">
        <v>127.85525200854049</v>
      </c>
      <c r="T32" s="63">
        <v>167.19516641800726</v>
      </c>
    </row>
    <row r="33" spans="1:20" x14ac:dyDescent="0.25">
      <c r="A33" s="58" t="s">
        <v>37</v>
      </c>
      <c r="B33" s="47" t="s">
        <v>55</v>
      </c>
      <c r="C33" s="49" t="s">
        <v>12</v>
      </c>
      <c r="D33" s="51">
        <v>147.52520921327388</v>
      </c>
      <c r="E33" s="56">
        <v>159.77000000000001</v>
      </c>
      <c r="F33" s="53">
        <v>8.3001345004189139E-2</v>
      </c>
      <c r="G33" s="49"/>
      <c r="H33" s="53">
        <v>8.6090864458627875E-2</v>
      </c>
      <c r="I33" s="51">
        <v>147.10555555555553</v>
      </c>
      <c r="J33" s="51">
        <v>10.201439531095598</v>
      </c>
      <c r="K33" s="57">
        <v>6.9347751637040975E-2</v>
      </c>
      <c r="L33" s="51">
        <v>1.2414369958123319</v>
      </c>
      <c r="M33" s="59" t="s">
        <v>70</v>
      </c>
      <c r="P33" s="45"/>
      <c r="Q33" s="44">
        <v>-0.1488754920447912</v>
      </c>
      <c r="R33" s="44">
        <v>0.1488754920447912</v>
      </c>
      <c r="S33" s="62">
        <v>79.134791117423944</v>
      </c>
      <c r="T33" s="63">
        <v>106.81871011012733</v>
      </c>
    </row>
    <row r="34" spans="1:20" x14ac:dyDescent="0.25">
      <c r="A34" s="58" t="s">
        <v>35</v>
      </c>
      <c r="B34" s="47" t="s">
        <v>56</v>
      </c>
      <c r="C34" s="49" t="s">
        <v>12</v>
      </c>
      <c r="D34" s="51">
        <v>92.976750613775636</v>
      </c>
      <c r="E34" s="56"/>
      <c r="F34" s="53"/>
      <c r="G34" s="49"/>
      <c r="H34" s="53"/>
      <c r="I34" s="68">
        <v>93.061800000000005</v>
      </c>
      <c r="J34" s="68">
        <v>4.5702999999999996</v>
      </c>
      <c r="K34" s="57">
        <v>4.9110376115656468E-2</v>
      </c>
      <c r="L34" s="51"/>
      <c r="M34" s="59"/>
      <c r="P34" s="45"/>
      <c r="Q34" s="44">
        <v>-0.18696445579687879</v>
      </c>
      <c r="R34" s="44">
        <v>0.18696445579687879</v>
      </c>
      <c r="S34" s="62">
        <v>39.785504486387673</v>
      </c>
      <c r="T34" s="63">
        <v>58.083536467738277</v>
      </c>
    </row>
    <row r="35" spans="1:20" x14ac:dyDescent="0.25">
      <c r="A35" s="58" t="s">
        <v>36</v>
      </c>
      <c r="B35" s="47" t="s">
        <v>56</v>
      </c>
      <c r="C35" s="49" t="s">
        <v>12</v>
      </c>
      <c r="D35" s="51">
        <v>48.934520477062975</v>
      </c>
      <c r="E35" s="56"/>
      <c r="F35" s="53"/>
      <c r="G35" s="49"/>
      <c r="H35" s="53"/>
      <c r="I35" s="51">
        <v>50.52</v>
      </c>
      <c r="J35" s="51">
        <v>4.2773000843990348</v>
      </c>
      <c r="K35" s="57">
        <v>8.4665480688816991E-2</v>
      </c>
      <c r="L35" s="51"/>
      <c r="M35" s="59"/>
      <c r="P35" s="45"/>
      <c r="Q35" s="44">
        <v>-0.1333328541584847</v>
      </c>
      <c r="R35" s="44">
        <v>0.1333328541584847</v>
      </c>
      <c r="S35" s="62">
        <v>127.85525200854049</v>
      </c>
      <c r="T35" s="63">
        <v>167.19516641800726</v>
      </c>
    </row>
    <row r="36" spans="1:20" x14ac:dyDescent="0.25">
      <c r="A36" s="58" t="s">
        <v>37</v>
      </c>
      <c r="B36" s="47" t="s">
        <v>56</v>
      </c>
      <c r="C36" s="49" t="s">
        <v>12</v>
      </c>
      <c r="D36" s="51">
        <v>147.52520921327388</v>
      </c>
      <c r="E36" s="56"/>
      <c r="F36" s="53"/>
      <c r="G36" s="49"/>
      <c r="H36" s="53"/>
      <c r="I36" s="51">
        <v>145.95999999999998</v>
      </c>
      <c r="J36" s="51">
        <v>27.197637180240488</v>
      </c>
      <c r="K36" s="57">
        <v>0.1863362371899184</v>
      </c>
      <c r="L36" s="51"/>
      <c r="M36" s="59"/>
      <c r="P36" s="45"/>
      <c r="Q36" s="44">
        <v>-0.10353194186569846</v>
      </c>
      <c r="R36" s="44">
        <v>0.10353194186569846</v>
      </c>
      <c r="S36" s="62">
        <v>54.973808831878777</v>
      </c>
      <c r="T36" s="63">
        <v>67.67151764252651</v>
      </c>
    </row>
    <row r="37" spans="1:20" x14ac:dyDescent="0.25">
      <c r="A37" s="58" t="s">
        <v>30</v>
      </c>
      <c r="B37" s="47" t="s">
        <v>57</v>
      </c>
      <c r="C37" s="49" t="s">
        <v>12</v>
      </c>
      <c r="D37" s="51">
        <v>61.322663237202647</v>
      </c>
      <c r="E37" s="56">
        <v>43.19</v>
      </c>
      <c r="F37" s="53">
        <v>-0.29569268978197444</v>
      </c>
      <c r="G37" s="49"/>
      <c r="H37" s="53">
        <v>-0.26371812968380282</v>
      </c>
      <c r="I37" s="70">
        <v>58.659599999999998</v>
      </c>
      <c r="J37" s="68">
        <v>1.8749</v>
      </c>
      <c r="K37" s="57">
        <v>3.1962372740352817E-2</v>
      </c>
      <c r="L37" s="51">
        <v>-8.2508933809803189</v>
      </c>
      <c r="M37" s="59" t="s">
        <v>71</v>
      </c>
      <c r="P37" s="45"/>
      <c r="Q37" s="44">
        <v>-6.2592031332604367E-2</v>
      </c>
      <c r="R37" s="44">
        <v>6.2592031332604367E-2</v>
      </c>
      <c r="S37" s="62">
        <v>161.79365976108434</v>
      </c>
      <c r="T37" s="63">
        <v>183.40003427394217</v>
      </c>
    </row>
    <row r="38" spans="1:20" x14ac:dyDescent="0.25">
      <c r="A38" s="58" t="s">
        <v>32</v>
      </c>
      <c r="B38" s="47" t="s">
        <v>57</v>
      </c>
      <c r="C38" s="49" t="s">
        <v>12</v>
      </c>
      <c r="D38" s="51">
        <v>172.59684701751326</v>
      </c>
      <c r="E38" s="56">
        <v>126.49</v>
      </c>
      <c r="F38" s="53">
        <v>-0.26713609092079671</v>
      </c>
      <c r="G38" s="49"/>
      <c r="H38" s="53">
        <v>-0.25273452111546224</v>
      </c>
      <c r="I38" s="51">
        <v>169.27049833589911</v>
      </c>
      <c r="J38" s="51">
        <v>3.6470415274271253</v>
      </c>
      <c r="K38" s="57">
        <v>2.1545641817571563E-2</v>
      </c>
      <c r="L38" s="51">
        <v>-11.730192270686707</v>
      </c>
      <c r="M38" s="59" t="s">
        <v>71</v>
      </c>
      <c r="P38" s="45"/>
      <c r="Q38" s="44">
        <v>-0.14206023912892995</v>
      </c>
      <c r="R38" s="44">
        <v>0.14206023912892995</v>
      </c>
      <c r="S38" s="62">
        <v>33.285289284589197</v>
      </c>
      <c r="T38" s="63">
        <v>44.308245372889544</v>
      </c>
    </row>
    <row r="39" spans="1:20" x14ac:dyDescent="0.25">
      <c r="A39" s="58" t="s">
        <v>33</v>
      </c>
      <c r="B39" s="47" t="s">
        <v>57</v>
      </c>
      <c r="C39" s="49" t="s">
        <v>12</v>
      </c>
      <c r="D39" s="51">
        <v>38.796767328739371</v>
      </c>
      <c r="E39" s="56">
        <v>27.77</v>
      </c>
      <c r="F39" s="53">
        <v>-0.28421871428888623</v>
      </c>
      <c r="G39" s="49"/>
      <c r="H39" s="53">
        <v>-0.25708935259497062</v>
      </c>
      <c r="I39" s="68">
        <v>37.380000000000003</v>
      </c>
      <c r="J39" s="68">
        <v>1.6761999999999999</v>
      </c>
      <c r="K39" s="57">
        <v>4.4842161583734615E-2</v>
      </c>
      <c r="L39" s="51">
        <v>-5.7332060613291986</v>
      </c>
      <c r="M39" s="59" t="s">
        <v>71</v>
      </c>
      <c r="P39" s="45"/>
      <c r="Q39" s="44">
        <v>-0.10069818146710326</v>
      </c>
      <c r="R39" s="44">
        <v>0.10069818146710326</v>
      </c>
      <c r="S39" s="62">
        <v>57.642658807904368</v>
      </c>
      <c r="T39" s="63">
        <v>70.551586149681654</v>
      </c>
    </row>
    <row r="40" spans="1:20" x14ac:dyDescent="0.25">
      <c r="A40" s="58" t="s">
        <v>34</v>
      </c>
      <c r="B40" s="47" t="s">
        <v>57</v>
      </c>
      <c r="C40" s="49" t="s">
        <v>12</v>
      </c>
      <c r="D40" s="51">
        <v>64.097122478793011</v>
      </c>
      <c r="E40" s="56">
        <v>45.37</v>
      </c>
      <c r="F40" s="53">
        <v>-0.29216791260776198</v>
      </c>
      <c r="G40" s="49"/>
      <c r="H40" s="53">
        <v>-0.27519052307336384</v>
      </c>
      <c r="I40" s="51">
        <v>62.595759912493889</v>
      </c>
      <c r="J40" s="51">
        <v>2.0680622913086721</v>
      </c>
      <c r="K40" s="57">
        <v>3.3038376628061264E-2</v>
      </c>
      <c r="L40" s="51">
        <v>-8.3294202427497535</v>
      </c>
      <c r="M40" s="59" t="s">
        <v>71</v>
      </c>
      <c r="P40" s="45"/>
      <c r="Q40" s="44">
        <v>-5.9864165450895311E-2</v>
      </c>
      <c r="R40" s="44">
        <v>5.9864165450895311E-2</v>
      </c>
      <c r="S40" s="62">
        <v>186.21277490161501</v>
      </c>
      <c r="T40" s="63">
        <v>209.92737433740186</v>
      </c>
    </row>
    <row r="41" spans="1:20" x14ac:dyDescent="0.25">
      <c r="A41" s="58" t="s">
        <v>35</v>
      </c>
      <c r="B41" s="47" t="s">
        <v>57</v>
      </c>
      <c r="C41" s="49" t="s">
        <v>12</v>
      </c>
      <c r="D41" s="51">
        <v>198.07007461950843</v>
      </c>
      <c r="E41" s="56">
        <v>151.22</v>
      </c>
      <c r="F41" s="53">
        <v>-0.23653282662465383</v>
      </c>
      <c r="G41" s="49"/>
      <c r="H41" s="53">
        <v>-0.21113453684133818</v>
      </c>
      <c r="I41" s="51">
        <v>191.69301618872575</v>
      </c>
      <c r="J41" s="51">
        <v>4.4549947376432</v>
      </c>
      <c r="K41" s="57">
        <v>2.3240255833092874E-2</v>
      </c>
      <c r="L41" s="51">
        <v>-9.0848628499473723</v>
      </c>
      <c r="M41" s="59" t="s">
        <v>71</v>
      </c>
      <c r="P41" s="45"/>
      <c r="Q41" s="52"/>
      <c r="R41" s="52"/>
      <c r="S41" s="63">
        <v>4.9847215895597738</v>
      </c>
      <c r="T41" s="63">
        <v>5.5085693408750167</v>
      </c>
    </row>
    <row r="42" spans="1:20" x14ac:dyDescent="0.25">
      <c r="A42" s="58" t="s">
        <v>28</v>
      </c>
      <c r="B42" s="47" t="s">
        <v>58</v>
      </c>
      <c r="C42" s="49" t="s">
        <v>43</v>
      </c>
      <c r="D42" s="51">
        <v>5.2466454652173953</v>
      </c>
      <c r="E42" s="56">
        <v>5.39</v>
      </c>
      <c r="F42" s="56">
        <v>0.1433545347826044</v>
      </c>
      <c r="G42" s="49"/>
      <c r="H42" s="56">
        <v>5.5853213312376582E-2</v>
      </c>
      <c r="I42" s="51">
        <v>5.3341467866876231</v>
      </c>
      <c r="J42" s="51">
        <v>0.11717771261269372</v>
      </c>
      <c r="K42" s="57">
        <v>2.1967470581262024E-2</v>
      </c>
      <c r="L42" s="51">
        <v>0.47665389660734914</v>
      </c>
      <c r="M42" s="59" t="s">
        <v>70</v>
      </c>
      <c r="P42" s="45"/>
      <c r="Q42" s="52"/>
      <c r="R42" s="52"/>
      <c r="S42" s="63">
        <v>12.576561676987991</v>
      </c>
      <c r="T42" s="63">
        <v>13.446667656674199</v>
      </c>
    </row>
    <row r="43" spans="1:20" x14ac:dyDescent="0.25">
      <c r="A43" s="58" t="s">
        <v>30</v>
      </c>
      <c r="B43" s="47" t="s">
        <v>58</v>
      </c>
      <c r="C43" s="49" t="s">
        <v>43</v>
      </c>
      <c r="D43" s="51">
        <v>13.011614666831095</v>
      </c>
      <c r="E43" s="56">
        <v>13.14</v>
      </c>
      <c r="F43" s="56">
        <v>0.12838533316890555</v>
      </c>
      <c r="G43" s="49"/>
      <c r="H43" s="56">
        <v>7.6978527000783004E-2</v>
      </c>
      <c r="I43" s="51">
        <v>13.063021472999218</v>
      </c>
      <c r="J43" s="51">
        <v>0.11691965907270248</v>
      </c>
      <c r="K43" s="57">
        <v>8.9504299839337394E-3</v>
      </c>
      <c r="L43" s="51">
        <v>0.65838822667894159</v>
      </c>
      <c r="M43" s="59" t="s">
        <v>70</v>
      </c>
      <c r="P43" s="45"/>
      <c r="Q43" s="52"/>
      <c r="R43" s="52"/>
      <c r="S43" s="63">
        <v>19.271206824766761</v>
      </c>
      <c r="T43" s="63">
        <v>20.339050387335501</v>
      </c>
    </row>
    <row r="44" spans="1:20" x14ac:dyDescent="0.25">
      <c r="A44" s="58" t="s">
        <v>31</v>
      </c>
      <c r="B44" s="47" t="s">
        <v>58</v>
      </c>
      <c r="C44" s="49" t="s">
        <v>43</v>
      </c>
      <c r="D44" s="51">
        <v>19.805128606051131</v>
      </c>
      <c r="E44" s="56">
        <v>19.93</v>
      </c>
      <c r="F44" s="56">
        <v>0.12487139394886881</v>
      </c>
      <c r="G44" s="49"/>
      <c r="H44" s="56">
        <v>0.12213456366884756</v>
      </c>
      <c r="I44" s="51">
        <v>19.807865436331152</v>
      </c>
      <c r="J44" s="51">
        <v>0.15200061940578194</v>
      </c>
      <c r="K44" s="57">
        <v>7.6737506065133977E-3</v>
      </c>
      <c r="L44" s="51">
        <v>0.80351359189396632</v>
      </c>
      <c r="M44" s="59" t="s">
        <v>70</v>
      </c>
      <c r="P44" s="45"/>
      <c r="Q44" s="52"/>
      <c r="R44" s="52"/>
      <c r="S44" s="63">
        <v>0.18169043109527511</v>
      </c>
      <c r="T44" s="63">
        <v>0.33266386495788419</v>
      </c>
    </row>
    <row r="45" spans="1:20" x14ac:dyDescent="0.25">
      <c r="A45" s="58" t="s">
        <v>33</v>
      </c>
      <c r="B45" s="47" t="s">
        <v>58</v>
      </c>
      <c r="C45" s="49" t="s">
        <v>43</v>
      </c>
      <c r="D45" s="51">
        <v>20.948029995946495</v>
      </c>
      <c r="E45" s="56">
        <v>20.94</v>
      </c>
      <c r="F45" s="56">
        <v>-8.0299959464937842E-3</v>
      </c>
      <c r="G45" s="49"/>
      <c r="H45" s="56">
        <v>1.7517192044419261E-2</v>
      </c>
      <c r="I45" s="51">
        <v>20.922482807955582</v>
      </c>
      <c r="J45" s="51">
        <v>9.1667055148159121E-2</v>
      </c>
      <c r="K45" s="57">
        <v>4.3812704251955971E-3</v>
      </c>
      <c r="L45" s="51">
        <v>0.1910958306242812</v>
      </c>
      <c r="M45" s="59" t="s">
        <v>70</v>
      </c>
      <c r="P45" s="45"/>
      <c r="Q45" s="52"/>
      <c r="R45" s="52"/>
      <c r="S45" s="63">
        <v>7.8932305209041012</v>
      </c>
      <c r="T45" s="63">
        <v>8.5858123491857263</v>
      </c>
    </row>
    <row r="46" spans="1:20" x14ac:dyDescent="0.25">
      <c r="A46" s="58" t="s">
        <v>35</v>
      </c>
      <c r="B46" s="47" t="s">
        <v>58</v>
      </c>
      <c r="C46" s="49" t="s">
        <v>43</v>
      </c>
      <c r="D46" s="51">
        <v>8.2395214350449137</v>
      </c>
      <c r="E46" s="56">
        <v>8.33</v>
      </c>
      <c r="F46" s="56">
        <v>9.0478564955086327E-2</v>
      </c>
      <c r="G46" s="49"/>
      <c r="H46" s="56">
        <v>0.11571219343796635</v>
      </c>
      <c r="I46" s="51">
        <v>8.2142878065620337</v>
      </c>
      <c r="J46" s="51">
        <v>9.9873588626627582E-2</v>
      </c>
      <c r="K46" s="57">
        <v>1.2158520735886922E-2</v>
      </c>
      <c r="L46" s="51">
        <v>1.1585865195106846</v>
      </c>
      <c r="M46" s="59" t="s">
        <v>70</v>
      </c>
      <c r="P46" s="45"/>
      <c r="Q46" s="52"/>
      <c r="R46" s="52"/>
      <c r="S46" s="63">
        <v>15.215332464760582</v>
      </c>
      <c r="T46" s="63">
        <v>16.15657049861359</v>
      </c>
    </row>
    <row r="47" spans="1:20" x14ac:dyDescent="0.25">
      <c r="A47" s="20" t="s">
        <v>37</v>
      </c>
      <c r="B47" s="47" t="s">
        <v>58</v>
      </c>
      <c r="C47" s="49" t="s">
        <v>43</v>
      </c>
      <c r="D47" s="51">
        <v>15.685951481687086</v>
      </c>
      <c r="E47" s="56">
        <v>15.74</v>
      </c>
      <c r="F47" s="56">
        <v>5.404851831291424E-2</v>
      </c>
      <c r="G47" s="49"/>
      <c r="H47" s="56">
        <v>0.13148066244833245</v>
      </c>
      <c r="I47" s="51">
        <v>15.608519337551668</v>
      </c>
      <c r="J47" s="51">
        <v>0.13291837182977734</v>
      </c>
      <c r="K47" s="57">
        <v>8.5157578983162379E-3</v>
      </c>
      <c r="L47" s="51">
        <v>0.98918351645710723</v>
      </c>
      <c r="M47" s="59" t="s">
        <v>70</v>
      </c>
      <c r="P47" s="45"/>
      <c r="Q47" s="52"/>
      <c r="R47" s="52"/>
    </row>
    <row r="48" spans="1:20" x14ac:dyDescent="0.25">
      <c r="A48" s="49" t="s">
        <v>31</v>
      </c>
      <c r="B48" s="17" t="s">
        <v>59</v>
      </c>
      <c r="C48" s="49" t="s">
        <v>44</v>
      </c>
      <c r="D48" s="51">
        <v>5.4645066843874606</v>
      </c>
      <c r="E48" s="49">
        <v>5.44</v>
      </c>
      <c r="F48" s="53">
        <v>-4.4847020605680221E-3</v>
      </c>
      <c r="G48" s="49"/>
      <c r="H48" s="53">
        <v>-5.0403578747151732E-3</v>
      </c>
      <c r="I48" s="51">
        <v>5.4675584512954529</v>
      </c>
      <c r="J48" s="51">
        <v>0.16582470792808313</v>
      </c>
      <c r="K48" s="57">
        <v>3.0328840451407255E-2</v>
      </c>
      <c r="L48" s="51">
        <v>-0.16619025982186211</v>
      </c>
      <c r="M48" s="59" t="s">
        <v>70</v>
      </c>
      <c r="P48" s="45"/>
    </row>
    <row r="49" spans="1:18" x14ac:dyDescent="0.25">
      <c r="A49" s="49" t="s">
        <v>32</v>
      </c>
      <c r="B49" s="17" t="s">
        <v>59</v>
      </c>
      <c r="C49" s="49" t="s">
        <v>44</v>
      </c>
      <c r="D49" s="51">
        <v>4.5238671849945273</v>
      </c>
      <c r="E49" s="49">
        <v>4.55</v>
      </c>
      <c r="F49" s="53">
        <v>5.7766538973898062E-3</v>
      </c>
      <c r="G49" s="49"/>
      <c r="H49" s="53">
        <v>6.1927081302079528E-3</v>
      </c>
      <c r="I49" s="51">
        <v>4.5219965949218546</v>
      </c>
      <c r="J49" s="51">
        <v>0.14172853400829838</v>
      </c>
      <c r="K49" s="57">
        <v>3.1342025813875608E-2</v>
      </c>
      <c r="L49" s="51">
        <v>0.19758480728027297</v>
      </c>
      <c r="M49" s="59" t="s">
        <v>70</v>
      </c>
      <c r="P49" s="45"/>
    </row>
    <row r="50" spans="1:18" x14ac:dyDescent="0.25">
      <c r="C50" s="20"/>
      <c r="F50" s="49"/>
      <c r="H50" s="57"/>
      <c r="K50" s="51"/>
      <c r="M50" s="24"/>
      <c r="P50" s="45"/>
      <c r="Q50" s="45"/>
      <c r="R50" s="45"/>
    </row>
    <row r="51" spans="1:18" x14ac:dyDescent="0.25">
      <c r="P51" s="45"/>
      <c r="Q51" s="45"/>
      <c r="R51" s="45"/>
    </row>
    <row r="52" spans="1:18" x14ac:dyDescent="0.25">
      <c r="A52" s="82" t="s">
        <v>64</v>
      </c>
      <c r="B52" s="82"/>
      <c r="C52" s="82"/>
      <c r="D52" s="82"/>
      <c r="H52" s="50"/>
      <c r="I52" s="52"/>
      <c r="J52" s="52"/>
      <c r="K52" s="48"/>
      <c r="L52" s="48"/>
    </row>
    <row r="53" spans="1:18" x14ac:dyDescent="0.25">
      <c r="A53" s="25"/>
      <c r="H53" s="50"/>
      <c r="I53" s="52"/>
      <c r="J53" s="52"/>
      <c r="K53" s="48"/>
      <c r="L53" s="48"/>
    </row>
    <row r="54" spans="1:18" x14ac:dyDescent="0.25">
      <c r="A54" s="74" t="s">
        <v>65</v>
      </c>
      <c r="B54" s="17" t="s">
        <v>66</v>
      </c>
      <c r="C54" s="49" t="s">
        <v>12</v>
      </c>
      <c r="D54" s="51">
        <v>12.15</v>
      </c>
      <c r="E54" s="49">
        <v>8.65</v>
      </c>
      <c r="F54" s="53">
        <v>-0.28806584362139914</v>
      </c>
      <c r="G54" s="48"/>
      <c r="H54" s="75">
        <v>-0.17211412382875677</v>
      </c>
      <c r="I54" s="76">
        <v>10.4483</v>
      </c>
      <c r="J54" s="76">
        <v>1.0001</v>
      </c>
      <c r="K54" s="57">
        <v>9.5718920781371133E-2</v>
      </c>
      <c r="L54" s="52">
        <v>-1.7981201879812012</v>
      </c>
      <c r="M54" s="59" t="s">
        <v>70</v>
      </c>
    </row>
    <row r="55" spans="1:18" x14ac:dyDescent="0.25">
      <c r="A55" s="74" t="s">
        <v>67</v>
      </c>
      <c r="B55" s="17" t="s">
        <v>66</v>
      </c>
      <c r="C55" s="49" t="s">
        <v>12</v>
      </c>
      <c r="D55" s="51">
        <v>4.59</v>
      </c>
      <c r="E55" s="49">
        <v>3.52</v>
      </c>
      <c r="F55" s="53">
        <v>-0.23311546840958602</v>
      </c>
      <c r="G55" s="48"/>
      <c r="H55" s="75">
        <v>-0.12800059454504911</v>
      </c>
      <c r="I55" s="76">
        <v>4.0366999999999997</v>
      </c>
      <c r="J55" s="76">
        <v>0.20330000000000001</v>
      </c>
      <c r="K55" s="57">
        <v>5.0362920207099864E-2</v>
      </c>
      <c r="L55" s="52">
        <v>-2.5415641908509579</v>
      </c>
      <c r="M55" s="59" t="s">
        <v>69</v>
      </c>
    </row>
    <row r="56" spans="1:18" x14ac:dyDescent="0.25">
      <c r="A56" s="74" t="s">
        <v>68</v>
      </c>
      <c r="B56" s="17" t="s">
        <v>66</v>
      </c>
      <c r="C56" s="49" t="s">
        <v>12</v>
      </c>
      <c r="D56" s="51">
        <v>1.35</v>
      </c>
      <c r="E56" s="49">
        <v>1.1399999999999999</v>
      </c>
      <c r="F56" s="53">
        <v>-0.1555555555555557</v>
      </c>
      <c r="G56" s="48"/>
      <c r="H56" s="75">
        <v>-7.9212575859613138E-2</v>
      </c>
      <c r="I56" s="51">
        <v>1.2380707752001086</v>
      </c>
      <c r="J56" s="51">
        <v>0.12912854869409343</v>
      </c>
      <c r="K56" s="57">
        <v>0.10429819625879019</v>
      </c>
      <c r="L56" s="52">
        <v>-0.75948174274334257</v>
      </c>
      <c r="M56" s="59" t="s">
        <v>70</v>
      </c>
    </row>
    <row r="57" spans="1:18" x14ac:dyDescent="0.25">
      <c r="I57" s="52"/>
      <c r="J57" s="52"/>
      <c r="K57" s="48"/>
      <c r="L57" s="48"/>
    </row>
  </sheetData>
  <sheetProtection password="DC07" sheet="1" objects="1" scenarios="1" selectLockedCells="1" selectUnlockedCells="1"/>
  <mergeCells count="4">
    <mergeCell ref="H3:L3"/>
    <mergeCell ref="A7:D7"/>
    <mergeCell ref="A24:F24"/>
    <mergeCell ref="A52:D52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>
    <oddHeader>&amp;CVersie 1 - Voorlopige rapportering resultaten LABSVKL 2012</oddHeader>
  </headerFooter>
  <rowBreaks count="1" manualBreakCount="1">
    <brk id="49" max="12" man="1"/>
  </rowBreaks>
  <colBreaks count="1" manualBreakCount="1">
    <brk id="13" max="4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47"/>
  <sheetViews>
    <sheetView zoomScaleNormal="100" workbookViewId="0"/>
  </sheetViews>
  <sheetFormatPr defaultRowHeight="15.75" x14ac:dyDescent="0.25"/>
  <cols>
    <col min="1" max="1" width="19.85546875" style="48" bestFit="1" customWidth="1"/>
    <col min="2" max="2" width="26.5703125" style="17" bestFit="1" customWidth="1"/>
    <col min="3" max="3" width="16.5703125" style="49" bestFit="1" customWidth="1"/>
    <col min="4" max="4" width="12.85546875" style="51" bestFit="1" customWidth="1"/>
    <col min="5" max="5" width="10.42578125" style="21" bestFit="1" customWidth="1"/>
    <col min="6" max="6" width="14.7109375" style="18" bestFit="1" customWidth="1"/>
    <col min="7" max="7" width="9.140625" style="50"/>
    <col min="8" max="8" width="14.7109375" style="51" bestFit="1" customWidth="1"/>
    <col min="9" max="9" width="9.140625" style="51" bestFit="1" customWidth="1"/>
    <col min="10" max="10" width="11" style="51" bestFit="1" customWidth="1"/>
    <col min="11" max="12" width="11" style="49" bestFit="1" customWidth="1"/>
    <col min="13" max="13" width="12.140625" style="49" bestFit="1" customWidth="1"/>
    <col min="14" max="15" width="0" style="49" hidden="1" customWidth="1"/>
    <col min="16" max="16" width="0" style="48" hidden="1" customWidth="1"/>
    <col min="17" max="17" width="11" style="48" hidden="1" customWidth="1"/>
    <col min="18" max="18" width="9.85546875" style="48" hidden="1" customWidth="1"/>
    <col min="19" max="19" width="9.28515625" style="48" hidden="1" customWidth="1"/>
    <col min="20" max="20" width="9.42578125" style="48" hidden="1" customWidth="1"/>
    <col min="21" max="23" width="0" style="48" hidden="1" customWidth="1"/>
    <col min="24" max="16384" width="9.140625" style="48"/>
  </cols>
  <sheetData>
    <row r="1" spans="1:18" x14ac:dyDescent="0.25">
      <c r="A1" s="1" t="s">
        <v>49</v>
      </c>
      <c r="B1" s="47"/>
      <c r="C1" s="2" t="s">
        <v>52</v>
      </c>
      <c r="D1" s="3"/>
      <c r="E1" s="4">
        <v>11</v>
      </c>
      <c r="F1" s="4"/>
    </row>
    <row r="2" spans="1:18" x14ac:dyDescent="0.25">
      <c r="B2" s="5"/>
      <c r="C2" s="16"/>
      <c r="D2" s="3"/>
      <c r="F2" s="4"/>
    </row>
    <row r="3" spans="1:18" ht="47.25" customHeight="1" x14ac:dyDescent="0.25">
      <c r="A3" s="37"/>
      <c r="B3" s="37"/>
      <c r="C3" s="37"/>
      <c r="D3" s="37"/>
      <c r="E3" s="37"/>
      <c r="F3" s="77"/>
      <c r="G3" s="38"/>
      <c r="H3" s="81" t="s">
        <v>48</v>
      </c>
      <c r="I3" s="81"/>
      <c r="J3" s="81"/>
      <c r="K3" s="81"/>
      <c r="L3" s="81"/>
      <c r="M3" s="51"/>
    </row>
    <row r="4" spans="1:18" s="8" customFormat="1" x14ac:dyDescent="0.25">
      <c r="A4" s="1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  <c r="G4" s="10"/>
      <c r="H4" s="9" t="s">
        <v>5</v>
      </c>
      <c r="I4" s="11" t="s">
        <v>6</v>
      </c>
      <c r="J4" s="10" t="s">
        <v>7</v>
      </c>
      <c r="K4" s="12" t="s">
        <v>8</v>
      </c>
      <c r="L4" s="10" t="s">
        <v>9</v>
      </c>
      <c r="M4" s="10" t="s">
        <v>10</v>
      </c>
      <c r="N4" s="11"/>
      <c r="O4" s="11"/>
    </row>
    <row r="5" spans="1:18" s="8" customFormat="1" x14ac:dyDescent="0.25">
      <c r="A5" s="1"/>
      <c r="B5" s="5"/>
      <c r="C5" s="6"/>
      <c r="D5" s="13"/>
      <c r="F5" s="9" t="s">
        <v>11</v>
      </c>
      <c r="H5" s="9" t="s">
        <v>45</v>
      </c>
      <c r="I5" s="11"/>
      <c r="J5" s="10" t="s">
        <v>46</v>
      </c>
      <c r="K5" s="10" t="s">
        <v>46</v>
      </c>
      <c r="L5" s="10" t="s">
        <v>46</v>
      </c>
      <c r="M5" s="11"/>
      <c r="N5" s="11"/>
      <c r="O5" s="11"/>
    </row>
    <row r="6" spans="1:18" x14ac:dyDescent="0.25">
      <c r="E6" s="18"/>
      <c r="F6" s="53"/>
      <c r="G6" s="18"/>
      <c r="H6" s="53"/>
      <c r="I6" s="67"/>
      <c r="J6" s="67"/>
      <c r="K6" s="57"/>
      <c r="L6" s="51"/>
      <c r="M6" s="14" t="s">
        <v>70</v>
      </c>
    </row>
    <row r="7" spans="1:18" x14ac:dyDescent="0.25">
      <c r="A7" s="82" t="s">
        <v>54</v>
      </c>
      <c r="B7" s="82"/>
      <c r="C7" s="82"/>
      <c r="D7" s="82"/>
      <c r="E7" s="82"/>
      <c r="F7" s="82"/>
      <c r="G7" s="18"/>
      <c r="H7" s="53"/>
      <c r="I7" s="67"/>
      <c r="J7" s="67"/>
      <c r="K7" s="57"/>
      <c r="L7" s="51"/>
      <c r="M7" s="14" t="s">
        <v>70</v>
      </c>
    </row>
    <row r="8" spans="1:18" x14ac:dyDescent="0.25">
      <c r="A8" s="25"/>
      <c r="E8" s="18"/>
      <c r="F8" s="53"/>
      <c r="G8" s="18"/>
      <c r="H8" s="53"/>
      <c r="I8" s="67"/>
      <c r="J8" s="67"/>
      <c r="K8" s="57"/>
      <c r="L8" s="51"/>
      <c r="M8" s="14" t="s">
        <v>70</v>
      </c>
    </row>
    <row r="9" spans="1:18" x14ac:dyDescent="0.25">
      <c r="A9" s="58" t="s">
        <v>28</v>
      </c>
      <c r="B9" s="32" t="s">
        <v>42</v>
      </c>
      <c r="C9" s="49" t="s">
        <v>12</v>
      </c>
      <c r="D9" s="51">
        <v>91.284676178155692</v>
      </c>
      <c r="E9" s="56">
        <v>92.722790126480902</v>
      </c>
      <c r="F9" s="53">
        <v>1.5754166071844475E-2</v>
      </c>
      <c r="G9" s="49"/>
      <c r="H9" s="53">
        <v>1.6456969967777235E-2</v>
      </c>
      <c r="I9" s="51">
        <v>91.221559658762843</v>
      </c>
      <c r="J9" s="51">
        <v>3.7143107391946848</v>
      </c>
      <c r="K9" s="57">
        <v>4.0717465839095461E-2</v>
      </c>
      <c r="L9" s="51">
        <v>0.40417471049919412</v>
      </c>
      <c r="M9" s="59" t="s">
        <v>70</v>
      </c>
      <c r="Q9" s="44"/>
      <c r="R9" s="44"/>
    </row>
    <row r="10" spans="1:18" x14ac:dyDescent="0.25">
      <c r="A10" s="58" t="s">
        <v>32</v>
      </c>
      <c r="B10" s="32" t="s">
        <v>42</v>
      </c>
      <c r="C10" s="49" t="s">
        <v>12</v>
      </c>
      <c r="D10" s="51">
        <v>153.03670988193289</v>
      </c>
      <c r="E10" s="56">
        <v>154.54613774001308</v>
      </c>
      <c r="F10" s="53">
        <v>9.8631750463317163E-3</v>
      </c>
      <c r="G10" s="49"/>
      <c r="H10" s="53">
        <v>2.2295421162285018E-2</v>
      </c>
      <c r="I10" s="51">
        <v>151.17561376172841</v>
      </c>
      <c r="J10" s="51">
        <v>4.2676590542032864</v>
      </c>
      <c r="K10" s="57">
        <v>2.8229811330084283E-2</v>
      </c>
      <c r="L10" s="51">
        <v>0.78978286116014407</v>
      </c>
      <c r="M10" s="59" t="s">
        <v>70</v>
      </c>
      <c r="Q10" s="44"/>
      <c r="R10" s="44"/>
    </row>
    <row r="11" spans="1:18" x14ac:dyDescent="0.25">
      <c r="A11" s="58" t="s">
        <v>35</v>
      </c>
      <c r="B11" s="32" t="s">
        <v>42</v>
      </c>
      <c r="C11" s="49" t="s">
        <v>12</v>
      </c>
      <c r="D11" s="51">
        <v>106.21218102827359</v>
      </c>
      <c r="E11" s="56">
        <v>107.05451673194543</v>
      </c>
      <c r="F11" s="53">
        <v>7.930688321404554E-3</v>
      </c>
      <c r="G11" s="49"/>
      <c r="H11" s="53">
        <v>9.3350176055709781E-3</v>
      </c>
      <c r="I11" s="51">
        <v>106.06440365648773</v>
      </c>
      <c r="J11" s="51">
        <v>2.3516845606835775</v>
      </c>
      <c r="K11" s="57">
        <v>2.2172231961064066E-2</v>
      </c>
      <c r="L11" s="51">
        <v>0.42102290928418473</v>
      </c>
      <c r="M11" s="59" t="s">
        <v>70</v>
      </c>
      <c r="Q11" s="44"/>
      <c r="R11" s="44"/>
    </row>
    <row r="12" spans="1:18" x14ac:dyDescent="0.25">
      <c r="A12" s="58" t="s">
        <v>37</v>
      </c>
      <c r="B12" s="32" t="s">
        <v>42</v>
      </c>
      <c r="C12" s="49" t="s">
        <v>12</v>
      </c>
      <c r="D12" s="51">
        <v>51.373096673143266</v>
      </c>
      <c r="E12" s="56">
        <v>51.911396806154428</v>
      </c>
      <c r="F12" s="53">
        <v>1.0478249665112637E-2</v>
      </c>
      <c r="G12" s="49"/>
      <c r="H12" s="53">
        <v>1.5147205638943411E-2</v>
      </c>
      <c r="I12" s="51">
        <v>51.136816924478353</v>
      </c>
      <c r="J12" s="51">
        <v>1.3883990300398779</v>
      </c>
      <c r="K12" s="57">
        <v>2.7150673693482751E-2</v>
      </c>
      <c r="L12" s="51">
        <v>0.55789428321181389</v>
      </c>
      <c r="M12" s="59" t="s">
        <v>70</v>
      </c>
      <c r="Q12" s="44"/>
      <c r="R12" s="44"/>
    </row>
    <row r="13" spans="1:18" x14ac:dyDescent="0.25">
      <c r="A13" s="58" t="s">
        <v>32</v>
      </c>
      <c r="B13" s="47" t="s">
        <v>55</v>
      </c>
      <c r="C13" s="49" t="s">
        <v>12</v>
      </c>
      <c r="D13" s="51">
        <v>121.0544523349683</v>
      </c>
      <c r="E13" s="56"/>
      <c r="F13" s="53"/>
      <c r="G13" s="49"/>
      <c r="H13" s="53"/>
      <c r="I13" s="51">
        <v>119.73555555555555</v>
      </c>
      <c r="J13" s="51">
        <v>11.763432878951619</v>
      </c>
      <c r="K13" s="57">
        <v>9.8245110438340583E-2</v>
      </c>
      <c r="L13" s="51"/>
      <c r="M13" s="59"/>
      <c r="Q13" s="44"/>
      <c r="R13" s="44"/>
    </row>
    <row r="14" spans="1:18" x14ac:dyDescent="0.25">
      <c r="A14" s="58" t="s">
        <v>35</v>
      </c>
      <c r="B14" s="47" t="s">
        <v>55</v>
      </c>
      <c r="C14" s="49" t="s">
        <v>12</v>
      </c>
      <c r="D14" s="51">
        <v>92.976750613775636</v>
      </c>
      <c r="E14" s="56"/>
      <c r="F14" s="53"/>
      <c r="G14" s="49"/>
      <c r="H14" s="53"/>
      <c r="I14" s="51">
        <v>87.318888888888893</v>
      </c>
      <c r="J14" s="51">
        <v>12.17592392762044</v>
      </c>
      <c r="K14" s="57">
        <v>0.13944203920315568</v>
      </c>
      <c r="L14" s="51"/>
      <c r="M14" s="59"/>
      <c r="Q14" s="44"/>
      <c r="R14" s="44"/>
    </row>
    <row r="15" spans="1:18" x14ac:dyDescent="0.25">
      <c r="A15" s="58" t="s">
        <v>36</v>
      </c>
      <c r="B15" s="47" t="s">
        <v>55</v>
      </c>
      <c r="C15" s="49" t="s">
        <v>12</v>
      </c>
      <c r="D15" s="51">
        <v>48.934520477062975</v>
      </c>
      <c r="E15" s="56"/>
      <c r="F15" s="53"/>
      <c r="G15" s="49"/>
      <c r="H15" s="53"/>
      <c r="I15" s="51">
        <v>47.07</v>
      </c>
      <c r="J15" s="51">
        <v>6.2237645475226646</v>
      </c>
      <c r="K15" s="57">
        <v>0.13222359353139293</v>
      </c>
      <c r="L15" s="51"/>
      <c r="M15" s="59"/>
      <c r="Q15" s="44"/>
      <c r="R15" s="44"/>
    </row>
    <row r="16" spans="1:18" x14ac:dyDescent="0.25">
      <c r="A16" s="58" t="s">
        <v>37</v>
      </c>
      <c r="B16" s="47" t="s">
        <v>55</v>
      </c>
      <c r="C16" s="49" t="s">
        <v>12</v>
      </c>
      <c r="D16" s="51">
        <v>147.52520921327388</v>
      </c>
      <c r="E16" s="56"/>
      <c r="F16" s="53"/>
      <c r="G16" s="49"/>
      <c r="H16" s="53"/>
      <c r="I16" s="51">
        <v>147.10555555555553</v>
      </c>
      <c r="J16" s="51">
        <v>10.201439531095598</v>
      </c>
      <c r="K16" s="57">
        <v>6.9347751637040975E-2</v>
      </c>
      <c r="L16" s="51"/>
      <c r="M16" s="59"/>
      <c r="Q16" s="44"/>
      <c r="R16" s="44"/>
    </row>
    <row r="17" spans="1:20" x14ac:dyDescent="0.25">
      <c r="A17" s="58" t="s">
        <v>35</v>
      </c>
      <c r="B17" s="47" t="s">
        <v>56</v>
      </c>
      <c r="C17" s="49" t="s">
        <v>12</v>
      </c>
      <c r="D17" s="51">
        <v>92.976750613775636</v>
      </c>
      <c r="E17" s="56"/>
      <c r="F17" s="53"/>
      <c r="G17" s="49"/>
      <c r="H17" s="53"/>
      <c r="I17" s="68">
        <v>93.061800000000005</v>
      </c>
      <c r="J17" s="68">
        <v>4.5702999999999996</v>
      </c>
      <c r="K17" s="57">
        <v>4.9110376115656468E-2</v>
      </c>
      <c r="L17" s="51"/>
      <c r="M17" s="59"/>
      <c r="Q17" s="44"/>
      <c r="R17" s="44"/>
    </row>
    <row r="18" spans="1:20" x14ac:dyDescent="0.25">
      <c r="A18" s="58" t="s">
        <v>36</v>
      </c>
      <c r="B18" s="47" t="s">
        <v>56</v>
      </c>
      <c r="C18" s="49" t="s">
        <v>12</v>
      </c>
      <c r="D18" s="51">
        <v>48.934520477062975</v>
      </c>
      <c r="E18" s="56"/>
      <c r="F18" s="53"/>
      <c r="G18" s="49"/>
      <c r="H18" s="53"/>
      <c r="I18" s="51">
        <v>50.52</v>
      </c>
      <c r="J18" s="51">
        <v>4.2773000843990348</v>
      </c>
      <c r="K18" s="57">
        <v>8.4665480688816991E-2</v>
      </c>
      <c r="L18" s="51"/>
      <c r="M18" s="59"/>
      <c r="Q18" s="44"/>
      <c r="R18" s="44"/>
    </row>
    <row r="19" spans="1:20" x14ac:dyDescent="0.25">
      <c r="A19" s="58" t="s">
        <v>37</v>
      </c>
      <c r="B19" s="47" t="s">
        <v>56</v>
      </c>
      <c r="C19" s="49" t="s">
        <v>12</v>
      </c>
      <c r="D19" s="51">
        <v>147.52520921327388</v>
      </c>
      <c r="E19" s="56"/>
      <c r="F19" s="53"/>
      <c r="G19" s="49"/>
      <c r="H19" s="53"/>
      <c r="I19" s="51">
        <v>145.95999999999998</v>
      </c>
      <c r="J19" s="51">
        <v>27.197637180240488</v>
      </c>
      <c r="K19" s="57">
        <v>0.1863362371899184</v>
      </c>
      <c r="L19" s="51"/>
      <c r="M19" s="59"/>
      <c r="Q19" s="44"/>
      <c r="R19" s="44"/>
    </row>
    <row r="20" spans="1:20" x14ac:dyDescent="0.25">
      <c r="A20" s="58" t="s">
        <v>30</v>
      </c>
      <c r="B20" s="47" t="s">
        <v>57</v>
      </c>
      <c r="C20" s="49" t="s">
        <v>12</v>
      </c>
      <c r="D20" s="51">
        <v>61.322663237202647</v>
      </c>
      <c r="E20" s="56">
        <v>58.014841889742776</v>
      </c>
      <c r="F20" s="53">
        <v>-5.3941253899310648E-2</v>
      </c>
      <c r="G20" s="49"/>
      <c r="H20" s="53">
        <v>-1.0991519039632414E-2</v>
      </c>
      <c r="I20" s="68">
        <v>58.659599999999998</v>
      </c>
      <c r="J20" s="68">
        <v>1.8749</v>
      </c>
      <c r="K20" s="57">
        <v>3.1962372740352817E-2</v>
      </c>
      <c r="L20" s="51">
        <v>-0.34388933290160623</v>
      </c>
      <c r="M20" s="59" t="s">
        <v>70</v>
      </c>
      <c r="Q20" s="44"/>
      <c r="R20" s="44"/>
    </row>
    <row r="21" spans="1:20" x14ac:dyDescent="0.25">
      <c r="A21" s="58" t="s">
        <v>32</v>
      </c>
      <c r="B21" s="47" t="s">
        <v>57</v>
      </c>
      <c r="C21" s="49" t="s">
        <v>12</v>
      </c>
      <c r="D21" s="51">
        <v>172.59684701751326</v>
      </c>
      <c r="E21" s="56">
        <v>169.49630343786112</v>
      </c>
      <c r="F21" s="53">
        <v>-1.7964080069999947E-2</v>
      </c>
      <c r="G21" s="49"/>
      <c r="H21" s="53">
        <v>1.3339897039466606E-3</v>
      </c>
      <c r="I21" s="51">
        <v>169.27049833589911</v>
      </c>
      <c r="J21" s="51">
        <v>3.6470415274271253</v>
      </c>
      <c r="K21" s="57">
        <v>2.1545641817571563E-2</v>
      </c>
      <c r="L21" s="51">
        <v>6.1914595779584733E-2</v>
      </c>
      <c r="M21" s="59" t="s">
        <v>70</v>
      </c>
      <c r="Q21" s="44"/>
      <c r="R21" s="44"/>
    </row>
    <row r="22" spans="1:20" x14ac:dyDescent="0.25">
      <c r="A22" s="58" t="s">
        <v>33</v>
      </c>
      <c r="B22" s="47" t="s">
        <v>57</v>
      </c>
      <c r="C22" s="49" t="s">
        <v>12</v>
      </c>
      <c r="D22" s="51">
        <v>38.796767328739371</v>
      </c>
      <c r="E22" s="56">
        <v>37.439950448356996</v>
      </c>
      <c r="F22" s="53">
        <v>-3.4972420998006445E-2</v>
      </c>
      <c r="G22" s="49"/>
      <c r="H22" s="53">
        <v>1.6038108174690484E-3</v>
      </c>
      <c r="I22" s="68">
        <v>37.380000000000003</v>
      </c>
      <c r="J22" s="68">
        <v>1.6761999999999999</v>
      </c>
      <c r="K22" s="57">
        <v>4.4842161583734615E-2</v>
      </c>
      <c r="L22" s="51">
        <v>3.5765689271562484E-2</v>
      </c>
      <c r="M22" s="59" t="s">
        <v>70</v>
      </c>
      <c r="Q22" s="44"/>
      <c r="R22" s="44"/>
    </row>
    <row r="23" spans="1:20" x14ac:dyDescent="0.25">
      <c r="A23" s="58" t="s">
        <v>34</v>
      </c>
      <c r="B23" s="47" t="s">
        <v>57</v>
      </c>
      <c r="C23" s="49" t="s">
        <v>12</v>
      </c>
      <c r="D23" s="51">
        <v>64.097122478793011</v>
      </c>
      <c r="E23" s="56">
        <v>62.012227545593191</v>
      </c>
      <c r="F23" s="53">
        <v>-3.2527122163551449E-2</v>
      </c>
      <c r="G23" s="49"/>
      <c r="H23" s="53">
        <v>-9.3222347283018966E-3</v>
      </c>
      <c r="I23" s="51">
        <v>62.595759912493889</v>
      </c>
      <c r="J23" s="51">
        <v>2.0680622913086721</v>
      </c>
      <c r="K23" s="57">
        <v>3.3038376628061264E-2</v>
      </c>
      <c r="L23" s="51">
        <v>-0.2821638252160375</v>
      </c>
      <c r="M23" s="59" t="s">
        <v>70</v>
      </c>
      <c r="Q23" s="44"/>
      <c r="R23" s="44"/>
    </row>
    <row r="24" spans="1:20" x14ac:dyDescent="0.25">
      <c r="A24" s="58" t="s">
        <v>35</v>
      </c>
      <c r="B24" s="47" t="s">
        <v>57</v>
      </c>
      <c r="C24" s="49" t="s">
        <v>12</v>
      </c>
      <c r="D24" s="51">
        <v>198.07007461950843</v>
      </c>
      <c r="E24" s="56">
        <v>194.74435379247956</v>
      </c>
      <c r="F24" s="53">
        <v>-1.679062742525627E-2</v>
      </c>
      <c r="G24" s="49"/>
      <c r="H24" s="53">
        <v>1.5917833964017254E-2</v>
      </c>
      <c r="I24" s="51">
        <v>191.69301618872575</v>
      </c>
      <c r="J24" s="51">
        <v>4.4549947376432</v>
      </c>
      <c r="K24" s="57">
        <v>2.3240255833092874E-2</v>
      </c>
      <c r="L24" s="51">
        <v>0.68492507476407016</v>
      </c>
      <c r="M24" s="59" t="s">
        <v>70</v>
      </c>
      <c r="Q24" s="44"/>
      <c r="R24" s="44"/>
    </row>
    <row r="25" spans="1:20" x14ac:dyDescent="0.25">
      <c r="A25" s="58" t="s">
        <v>28</v>
      </c>
      <c r="B25" s="47" t="s">
        <v>58</v>
      </c>
      <c r="C25" s="49" t="s">
        <v>43</v>
      </c>
      <c r="D25" s="51">
        <v>5.2466454652173953</v>
      </c>
      <c r="E25" s="56">
        <v>5.3879538748817941</v>
      </c>
      <c r="F25" s="56">
        <v>0.14130840966439884</v>
      </c>
      <c r="G25" s="49"/>
      <c r="H25" s="56">
        <v>5.3807088194171016E-2</v>
      </c>
      <c r="I25" s="51">
        <v>5.3341467866876231</v>
      </c>
      <c r="J25" s="51">
        <v>0.11717771261269372</v>
      </c>
      <c r="K25" s="57">
        <v>2.1967470581262024E-2</v>
      </c>
      <c r="L25" s="51">
        <v>0.45919217054542638</v>
      </c>
      <c r="M25" s="59" t="s">
        <v>70</v>
      </c>
      <c r="Q25" s="44">
        <v>-9.4231477985116247E-2</v>
      </c>
      <c r="R25" s="44">
        <v>9.4231477985116247E-2</v>
      </c>
      <c r="S25" s="62">
        <v>82.682786224495345</v>
      </c>
      <c r="T25" s="62">
        <v>99.886566131816039</v>
      </c>
    </row>
    <row r="26" spans="1:20" x14ac:dyDescent="0.25">
      <c r="A26" s="58" t="s">
        <v>30</v>
      </c>
      <c r="B26" s="47" t="s">
        <v>58</v>
      </c>
      <c r="C26" s="49" t="s">
        <v>43</v>
      </c>
      <c r="D26" s="51">
        <v>13.011614666831095</v>
      </c>
      <c r="E26" s="56">
        <v>13.18173090181253</v>
      </c>
      <c r="F26" s="56">
        <v>0.17011623498143535</v>
      </c>
      <c r="G26" s="49"/>
      <c r="H26" s="56">
        <v>0.11870942881331281</v>
      </c>
      <c r="I26" s="51">
        <v>13.063021472999218</v>
      </c>
      <c r="J26" s="51">
        <v>0.11691965907270248</v>
      </c>
      <c r="K26" s="57">
        <v>8.9504299839337394E-3</v>
      </c>
      <c r="L26" s="51">
        <v>1.0153076886710508</v>
      </c>
      <c r="M26" s="59" t="s">
        <v>70</v>
      </c>
      <c r="Q26" s="44">
        <v>-6.9603367210746322E-2</v>
      </c>
      <c r="R26" s="44">
        <v>6.9603367210746322E-2</v>
      </c>
      <c r="S26" s="62">
        <v>142.38483956729627</v>
      </c>
      <c r="T26" s="63">
        <v>163.68858019656952</v>
      </c>
    </row>
    <row r="27" spans="1:20" x14ac:dyDescent="0.25">
      <c r="A27" s="58" t="s">
        <v>31</v>
      </c>
      <c r="B27" s="47" t="s">
        <v>58</v>
      </c>
      <c r="C27" s="49" t="s">
        <v>43</v>
      </c>
      <c r="D27" s="51">
        <v>19.805128606051131</v>
      </c>
      <c r="E27" s="56">
        <v>19.978192961971228</v>
      </c>
      <c r="F27" s="56">
        <v>0.17306435592009706</v>
      </c>
      <c r="G27" s="49"/>
      <c r="H27" s="56">
        <v>0.17032752564007581</v>
      </c>
      <c r="I27" s="51">
        <v>19.807865436331152</v>
      </c>
      <c r="J27" s="51">
        <v>0.15200061940578194</v>
      </c>
      <c r="K27" s="57">
        <v>7.6737506065133977E-3</v>
      </c>
      <c r="L27" s="51">
        <v>1.1205712602089353</v>
      </c>
      <c r="M27" s="59" t="s">
        <v>70</v>
      </c>
      <c r="Q27" s="44">
        <v>-8.552496442894994E-2</v>
      </c>
      <c r="R27" s="44">
        <v>8.552496442894994E-2</v>
      </c>
      <c r="S27" s="62">
        <v>97.128388023909295</v>
      </c>
      <c r="T27" s="63">
        <v>115.29597403263789</v>
      </c>
    </row>
    <row r="28" spans="1:20" x14ac:dyDescent="0.25">
      <c r="A28" s="58" t="s">
        <v>33</v>
      </c>
      <c r="B28" s="47" t="s">
        <v>58</v>
      </c>
      <c r="C28" s="49" t="s">
        <v>43</v>
      </c>
      <c r="D28" s="51">
        <v>20.948029995946495</v>
      </c>
      <c r="E28" s="56">
        <v>21.169487706515486</v>
      </c>
      <c r="F28" s="56">
        <v>0.22145771056899122</v>
      </c>
      <c r="G28" s="49"/>
      <c r="H28" s="56">
        <v>0.24700489855990426</v>
      </c>
      <c r="I28" s="51">
        <v>20.922482807955582</v>
      </c>
      <c r="J28" s="51">
        <v>9.1667055148159121E-2</v>
      </c>
      <c r="K28" s="57">
        <v>4.3812704251955971E-3</v>
      </c>
      <c r="L28" s="51">
        <v>2.6945874737731734</v>
      </c>
      <c r="M28" s="59" t="s">
        <v>69</v>
      </c>
      <c r="Q28" s="44">
        <v>-0.14356216643683845</v>
      </c>
      <c r="R28" s="44">
        <v>0.14356216643683845</v>
      </c>
      <c r="S28" s="62">
        <v>43.997863618177682</v>
      </c>
      <c r="T28" s="63">
        <v>58.74832972810885</v>
      </c>
    </row>
    <row r="29" spans="1:20" x14ac:dyDescent="0.25">
      <c r="A29" s="58" t="s">
        <v>35</v>
      </c>
      <c r="B29" s="47" t="s">
        <v>58</v>
      </c>
      <c r="C29" s="49" t="s">
        <v>43</v>
      </c>
      <c r="D29" s="51">
        <v>8.2395214350449137</v>
      </c>
      <c r="E29" s="56">
        <v>8.2786726995989515</v>
      </c>
      <c r="F29" s="56">
        <v>3.9151264554037724E-2</v>
      </c>
      <c r="G29" s="49"/>
      <c r="H29" s="56">
        <v>6.4384893036917745E-2</v>
      </c>
      <c r="I29" s="51">
        <v>8.2142878065620337</v>
      </c>
      <c r="J29" s="51">
        <v>9.9873588626627582E-2</v>
      </c>
      <c r="K29" s="57">
        <v>1.2158520735886922E-2</v>
      </c>
      <c r="L29" s="51">
        <v>0.64466385880673072</v>
      </c>
      <c r="M29" s="59" t="s">
        <v>70</v>
      </c>
      <c r="Q29" s="44">
        <v>-0.13911619444813236</v>
      </c>
      <c r="R29" s="44">
        <v>0.13911619444813236</v>
      </c>
      <c r="S29" s="62">
        <v>104.21381760512469</v>
      </c>
      <c r="T29" s="63">
        <v>137.89508706481192</v>
      </c>
    </row>
    <row r="30" spans="1:20" x14ac:dyDescent="0.25">
      <c r="A30" s="20" t="s">
        <v>37</v>
      </c>
      <c r="B30" s="47" t="s">
        <v>58</v>
      </c>
      <c r="C30" s="49" t="s">
        <v>43</v>
      </c>
      <c r="D30" s="51">
        <v>15.685951481687086</v>
      </c>
      <c r="E30" s="56">
        <v>15.737137675382819</v>
      </c>
      <c r="F30" s="56">
        <v>5.118619369573274E-2</v>
      </c>
      <c r="G30" s="49"/>
      <c r="H30" s="56">
        <v>0.12861833783115095</v>
      </c>
      <c r="I30" s="51">
        <v>15.608519337551668</v>
      </c>
      <c r="J30" s="51">
        <v>0.13291837182977734</v>
      </c>
      <c r="K30" s="57">
        <v>8.5157578983162379E-3</v>
      </c>
      <c r="L30" s="51">
        <v>0.96764906205642331</v>
      </c>
      <c r="M30" s="59" t="s">
        <v>70</v>
      </c>
      <c r="Q30" s="44">
        <v>-0.1488754920447912</v>
      </c>
      <c r="R30" s="44">
        <v>0.1488754920447912</v>
      </c>
      <c r="S30" s="62">
        <v>79.134791117423944</v>
      </c>
      <c r="T30" s="63">
        <v>106.81871011012733</v>
      </c>
    </row>
    <row r="31" spans="1:20" x14ac:dyDescent="0.25">
      <c r="A31" s="49" t="s">
        <v>31</v>
      </c>
      <c r="B31" s="17" t="s">
        <v>59</v>
      </c>
      <c r="C31" s="49" t="s">
        <v>44</v>
      </c>
      <c r="D31" s="51">
        <v>5.4645066843874606</v>
      </c>
      <c r="E31" s="51">
        <v>5.4673426111588723</v>
      </c>
      <c r="F31" s="53">
        <v>5.1897214793683566E-4</v>
      </c>
      <c r="G31" s="49"/>
      <c r="H31" s="53">
        <v>-3.9476511957446542E-5</v>
      </c>
      <c r="I31" s="51">
        <v>5.4675584512954529</v>
      </c>
      <c r="J31" s="51">
        <v>0.16582470792808313</v>
      </c>
      <c r="K31" s="57">
        <v>3.0328840451407255E-2</v>
      </c>
      <c r="L31" s="51">
        <v>-1.301616262603104E-3</v>
      </c>
      <c r="M31" s="59" t="s">
        <v>70</v>
      </c>
      <c r="Q31" s="44">
        <v>-0.18696445579687879</v>
      </c>
      <c r="R31" s="44">
        <v>0.18696445579687879</v>
      </c>
      <c r="S31" s="62">
        <v>39.785504486387673</v>
      </c>
      <c r="T31" s="63">
        <v>58.083536467738277</v>
      </c>
    </row>
    <row r="32" spans="1:20" x14ac:dyDescent="0.25">
      <c r="A32" s="49" t="s">
        <v>32</v>
      </c>
      <c r="B32" s="17" t="s">
        <v>59</v>
      </c>
      <c r="C32" s="49" t="s">
        <v>44</v>
      </c>
      <c r="D32" s="51">
        <v>4.5238671849945273</v>
      </c>
      <c r="E32" s="51">
        <v>4.547149229131894</v>
      </c>
      <c r="F32" s="53">
        <v>5.1464915271147247E-3</v>
      </c>
      <c r="G32" s="49"/>
      <c r="H32" s="53">
        <v>5.5622850840457358E-3</v>
      </c>
      <c r="I32" s="51">
        <v>4.5219965949218546</v>
      </c>
      <c r="J32" s="51">
        <v>0.14172853400829838</v>
      </c>
      <c r="K32" s="57">
        <v>3.1342025813875608E-2</v>
      </c>
      <c r="L32" s="51">
        <v>0.17747050293038888</v>
      </c>
      <c r="M32" s="59" t="s">
        <v>70</v>
      </c>
      <c r="Q32" s="44">
        <v>-0.1333328541584847</v>
      </c>
      <c r="R32" s="44">
        <v>0.1333328541584847</v>
      </c>
      <c r="S32" s="62">
        <v>127.85525200854049</v>
      </c>
      <c r="T32" s="63">
        <v>167.19516641800726</v>
      </c>
    </row>
    <row r="33" spans="3:20" x14ac:dyDescent="0.25">
      <c r="C33" s="20"/>
      <c r="F33" s="49"/>
      <c r="H33" s="57"/>
      <c r="K33" s="51"/>
      <c r="M33" s="24"/>
      <c r="Q33" s="44">
        <v>-0.1488754920447912</v>
      </c>
      <c r="R33" s="44">
        <v>0.1488754920447912</v>
      </c>
      <c r="S33" s="62">
        <v>79.134791117423944</v>
      </c>
      <c r="T33" s="63">
        <v>106.81871011012733</v>
      </c>
    </row>
    <row r="34" spans="3:20" x14ac:dyDescent="0.25">
      <c r="Q34" s="44">
        <v>-0.18696445579687879</v>
      </c>
      <c r="R34" s="44">
        <v>0.18696445579687879</v>
      </c>
      <c r="S34" s="62">
        <v>39.785504486387673</v>
      </c>
      <c r="T34" s="63">
        <v>58.083536467738277</v>
      </c>
    </row>
    <row r="35" spans="3:20" x14ac:dyDescent="0.25">
      <c r="F35" s="43"/>
      <c r="M35" s="36"/>
      <c r="Q35" s="44">
        <v>-0.1333328541584847</v>
      </c>
      <c r="R35" s="44">
        <v>0.1333328541584847</v>
      </c>
      <c r="S35" s="62">
        <v>127.85525200854049</v>
      </c>
      <c r="T35" s="63">
        <v>167.19516641800726</v>
      </c>
    </row>
    <row r="36" spans="3:20" x14ac:dyDescent="0.25">
      <c r="F36" s="43"/>
      <c r="M36" s="36"/>
      <c r="Q36" s="44">
        <v>-0.10353194186569846</v>
      </c>
      <c r="R36" s="44">
        <v>0.10353194186569846</v>
      </c>
      <c r="S36" s="62">
        <v>54.973808831878777</v>
      </c>
      <c r="T36" s="63">
        <v>67.67151764252651</v>
      </c>
    </row>
    <row r="37" spans="3:20" x14ac:dyDescent="0.25">
      <c r="F37" s="43"/>
      <c r="M37" s="36"/>
      <c r="Q37" s="44">
        <v>-6.2592031332604367E-2</v>
      </c>
      <c r="R37" s="44">
        <v>6.2592031332604367E-2</v>
      </c>
      <c r="S37" s="62">
        <v>161.79365976108434</v>
      </c>
      <c r="T37" s="63">
        <v>183.40003427394217</v>
      </c>
    </row>
    <row r="38" spans="3:20" x14ac:dyDescent="0.25">
      <c r="Q38" s="44">
        <v>-0.14206023912892995</v>
      </c>
      <c r="R38" s="44">
        <v>0.14206023912892995</v>
      </c>
      <c r="S38" s="62">
        <v>33.285289284589197</v>
      </c>
      <c r="T38" s="63">
        <v>44.308245372889544</v>
      </c>
    </row>
    <row r="39" spans="3:20" x14ac:dyDescent="0.25">
      <c r="Q39" s="44">
        <v>-0.10069818146710326</v>
      </c>
      <c r="R39" s="44">
        <v>0.10069818146710326</v>
      </c>
      <c r="S39" s="62">
        <v>57.642658807904368</v>
      </c>
      <c r="T39" s="63">
        <v>70.551586149681654</v>
      </c>
    </row>
    <row r="40" spans="3:20" x14ac:dyDescent="0.25">
      <c r="Q40" s="44">
        <v>-5.9864165450895311E-2</v>
      </c>
      <c r="R40" s="44">
        <v>5.9864165450895311E-2</v>
      </c>
      <c r="S40" s="62">
        <v>186.21277490161501</v>
      </c>
      <c r="T40" s="63">
        <v>209.92737433740186</v>
      </c>
    </row>
    <row r="41" spans="3:20" x14ac:dyDescent="0.25">
      <c r="Q41" s="52"/>
      <c r="R41" s="52"/>
      <c r="S41" s="63">
        <v>4.9847215895597738</v>
      </c>
      <c r="T41" s="63">
        <v>5.5085693408750167</v>
      </c>
    </row>
    <row r="42" spans="3:20" x14ac:dyDescent="0.25">
      <c r="Q42" s="52"/>
      <c r="R42" s="52"/>
      <c r="S42" s="63">
        <v>12.576561676987991</v>
      </c>
      <c r="T42" s="63">
        <v>13.446667656674199</v>
      </c>
    </row>
    <row r="43" spans="3:20" x14ac:dyDescent="0.25">
      <c r="Q43" s="52"/>
      <c r="R43" s="52"/>
      <c r="S43" s="63">
        <v>19.271206824766761</v>
      </c>
      <c r="T43" s="63">
        <v>20.339050387335501</v>
      </c>
    </row>
    <row r="44" spans="3:20" x14ac:dyDescent="0.25">
      <c r="Q44" s="52"/>
      <c r="R44" s="52"/>
      <c r="S44" s="63">
        <v>0.18169043109527511</v>
      </c>
      <c r="T44" s="63">
        <v>0.33266386495788419</v>
      </c>
    </row>
    <row r="45" spans="3:20" x14ac:dyDescent="0.25">
      <c r="Q45" s="52"/>
      <c r="R45" s="52"/>
      <c r="S45" s="63">
        <v>20.389345747759101</v>
      </c>
      <c r="T45" s="63">
        <v>21.506714244133889</v>
      </c>
    </row>
    <row r="46" spans="3:20" x14ac:dyDescent="0.25">
      <c r="Q46" s="52"/>
      <c r="R46" s="52"/>
      <c r="S46" s="63">
        <v>7.8932305209041012</v>
      </c>
      <c r="T46" s="63">
        <v>8.5858123491857263</v>
      </c>
    </row>
    <row r="47" spans="3:20" x14ac:dyDescent="0.25">
      <c r="Q47" s="52"/>
      <c r="R47" s="52"/>
      <c r="S47" s="63">
        <v>15.215332464760582</v>
      </c>
      <c r="T47" s="63">
        <v>16.15657049861359</v>
      </c>
    </row>
  </sheetData>
  <sheetProtection password="DC07" sheet="1" objects="1" scenarios="1" selectLockedCells="1" selectUnlockedCells="1"/>
  <mergeCells count="2">
    <mergeCell ref="H3:L3"/>
    <mergeCell ref="A7:F7"/>
  </mergeCells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>
    <oddHeader>&amp;CVersie 1 - Voorlopige rapportering resultaten LABSVKL 2012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90"/>
  <sheetViews>
    <sheetView zoomScaleNormal="100" workbookViewId="0"/>
  </sheetViews>
  <sheetFormatPr defaultRowHeight="15.75" x14ac:dyDescent="0.25"/>
  <cols>
    <col min="1" max="1" width="19.85546875" style="48" bestFit="1" customWidth="1"/>
    <col min="2" max="2" width="26.5703125" style="17" bestFit="1" customWidth="1"/>
    <col min="3" max="3" width="16.5703125" style="49" bestFit="1" customWidth="1"/>
    <col min="4" max="4" width="12.85546875" style="51" bestFit="1" customWidth="1"/>
    <col min="5" max="5" width="10.42578125" style="21" bestFit="1" customWidth="1"/>
    <col min="6" max="6" width="14.7109375" style="18" bestFit="1" customWidth="1"/>
    <col min="7" max="7" width="9.140625" style="50"/>
    <col min="8" max="8" width="14.7109375" style="51" bestFit="1" customWidth="1"/>
    <col min="9" max="9" width="9" style="51" bestFit="1" customWidth="1"/>
    <col min="10" max="10" width="11.140625" style="51" bestFit="1" customWidth="1"/>
    <col min="11" max="12" width="11" style="49" bestFit="1" customWidth="1"/>
    <col min="13" max="13" width="12.140625" style="49" bestFit="1" customWidth="1"/>
    <col min="14" max="15" width="0" style="49" hidden="1" customWidth="1"/>
    <col min="16" max="16" width="0" style="48" hidden="1" customWidth="1"/>
    <col min="17" max="17" width="18.85546875" style="48" hidden="1" customWidth="1"/>
    <col min="18" max="18" width="17.7109375" style="48" hidden="1" customWidth="1"/>
    <col min="19" max="20" width="9.28515625" style="48" hidden="1" customWidth="1"/>
    <col min="21" max="23" width="0" style="48" hidden="1" customWidth="1"/>
    <col min="24" max="16384" width="9.140625" style="48"/>
  </cols>
  <sheetData>
    <row r="1" spans="1:18" x14ac:dyDescent="0.25">
      <c r="A1" s="1" t="s">
        <v>49</v>
      </c>
      <c r="B1" s="47"/>
      <c r="C1" s="2" t="s">
        <v>52</v>
      </c>
      <c r="D1" s="3"/>
      <c r="E1" s="4">
        <v>12</v>
      </c>
      <c r="F1" s="4"/>
    </row>
    <row r="2" spans="1:18" x14ac:dyDescent="0.25">
      <c r="B2" s="5"/>
      <c r="C2" s="16"/>
      <c r="D2" s="3"/>
      <c r="F2" s="4"/>
    </row>
    <row r="3" spans="1:18" ht="47.25" customHeight="1" x14ac:dyDescent="0.25">
      <c r="A3" s="37"/>
      <c r="B3" s="37"/>
      <c r="C3" s="37"/>
      <c r="D3" s="37"/>
      <c r="E3" s="37"/>
      <c r="F3" s="77"/>
      <c r="G3" s="38"/>
      <c r="H3" s="81" t="s">
        <v>48</v>
      </c>
      <c r="I3" s="81"/>
      <c r="J3" s="81"/>
      <c r="K3" s="81"/>
      <c r="L3" s="81"/>
      <c r="M3" s="51"/>
    </row>
    <row r="4" spans="1:18" s="8" customFormat="1" x14ac:dyDescent="0.25">
      <c r="A4" s="1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  <c r="G4" s="10"/>
      <c r="H4" s="9" t="s">
        <v>5</v>
      </c>
      <c r="I4" s="11" t="s">
        <v>6</v>
      </c>
      <c r="J4" s="10" t="s">
        <v>7</v>
      </c>
      <c r="K4" s="12" t="s">
        <v>8</v>
      </c>
      <c r="L4" s="10" t="s">
        <v>9</v>
      </c>
      <c r="M4" s="10" t="s">
        <v>10</v>
      </c>
      <c r="N4" s="11"/>
      <c r="O4" s="11"/>
    </row>
    <row r="5" spans="1:18" s="8" customFormat="1" x14ac:dyDescent="0.25">
      <c r="A5" s="1"/>
      <c r="B5" s="5"/>
      <c r="C5" s="6"/>
      <c r="D5" s="13"/>
      <c r="F5" s="9" t="s">
        <v>11</v>
      </c>
      <c r="H5" s="9" t="s">
        <v>45</v>
      </c>
      <c r="I5" s="11"/>
      <c r="J5" s="10" t="s">
        <v>46</v>
      </c>
      <c r="K5" s="10" t="s">
        <v>46</v>
      </c>
      <c r="L5" s="10" t="s">
        <v>46</v>
      </c>
      <c r="M5" s="11"/>
      <c r="N5" s="11"/>
      <c r="O5" s="11"/>
    </row>
    <row r="6" spans="1:18" x14ac:dyDescent="0.25">
      <c r="E6" s="18"/>
      <c r="F6" s="53"/>
      <c r="G6" s="18"/>
      <c r="H6" s="53"/>
      <c r="I6" s="67"/>
      <c r="J6" s="67"/>
      <c r="K6" s="57"/>
      <c r="L6" s="51"/>
      <c r="M6" s="14" t="s">
        <v>70</v>
      </c>
    </row>
    <row r="7" spans="1:18" x14ac:dyDescent="0.25">
      <c r="A7" s="82" t="s">
        <v>54</v>
      </c>
      <c r="B7" s="82"/>
      <c r="C7" s="82"/>
      <c r="D7" s="82"/>
      <c r="E7" s="82"/>
      <c r="F7" s="82"/>
      <c r="G7" s="18"/>
      <c r="H7" s="53"/>
      <c r="I7" s="67"/>
      <c r="J7" s="67"/>
      <c r="K7" s="57"/>
      <c r="L7" s="51"/>
      <c r="M7" s="14" t="s">
        <v>70</v>
      </c>
    </row>
    <row r="8" spans="1:18" x14ac:dyDescent="0.25">
      <c r="A8" s="25"/>
      <c r="E8" s="18"/>
      <c r="F8" s="53"/>
      <c r="G8" s="18"/>
      <c r="H8" s="53"/>
      <c r="I8" s="67"/>
      <c r="J8" s="67"/>
      <c r="K8" s="57"/>
      <c r="L8" s="51"/>
      <c r="M8" s="14" t="s">
        <v>70</v>
      </c>
    </row>
    <row r="9" spans="1:18" x14ac:dyDescent="0.25">
      <c r="A9" s="58" t="s">
        <v>28</v>
      </c>
      <c r="B9" s="32" t="s">
        <v>42</v>
      </c>
      <c r="C9" s="49" t="s">
        <v>12</v>
      </c>
      <c r="D9" s="51">
        <v>91.284676178155692</v>
      </c>
      <c r="E9" s="56">
        <v>98.8</v>
      </c>
      <c r="F9" s="53">
        <v>8.2328427250780045E-2</v>
      </c>
      <c r="G9" s="49"/>
      <c r="H9" s="53">
        <v>8.3077294113214184E-2</v>
      </c>
      <c r="I9" s="51">
        <v>91.221559658762843</v>
      </c>
      <c r="J9" s="51">
        <v>3.7143107391946848</v>
      </c>
      <c r="K9" s="57">
        <v>4.0717465839095461E-2</v>
      </c>
      <c r="L9" s="51">
        <v>2.0403355759298338</v>
      </c>
      <c r="M9" s="59" t="s">
        <v>69</v>
      </c>
      <c r="Q9" s="44"/>
      <c r="R9" s="44"/>
    </row>
    <row r="10" spans="1:18" x14ac:dyDescent="0.25">
      <c r="A10" s="58" t="s">
        <v>32</v>
      </c>
      <c r="B10" s="32" t="s">
        <v>42</v>
      </c>
      <c r="C10" s="49" t="s">
        <v>12</v>
      </c>
      <c r="D10" s="51">
        <v>153.03670988193289</v>
      </c>
      <c r="E10" s="56">
        <v>156.30000000000001</v>
      </c>
      <c r="F10" s="53">
        <v>2.1323577333730786E-2</v>
      </c>
      <c r="G10" s="49"/>
      <c r="H10" s="53">
        <v>3.389691042596505E-2</v>
      </c>
      <c r="I10" s="51">
        <v>151.17561376172841</v>
      </c>
      <c r="J10" s="51">
        <v>4.2676590542032864</v>
      </c>
      <c r="K10" s="57">
        <v>2.8229811330084283E-2</v>
      </c>
      <c r="L10" s="51">
        <v>1.200748741449837</v>
      </c>
      <c r="M10" s="59" t="s">
        <v>70</v>
      </c>
      <c r="Q10" s="44"/>
      <c r="R10" s="44"/>
    </row>
    <row r="11" spans="1:18" x14ac:dyDescent="0.25">
      <c r="A11" s="58" t="s">
        <v>35</v>
      </c>
      <c r="B11" s="32" t="s">
        <v>42</v>
      </c>
      <c r="C11" s="49" t="s">
        <v>12</v>
      </c>
      <c r="D11" s="51">
        <v>106.21218102827359</v>
      </c>
      <c r="E11" s="56"/>
      <c r="F11" s="53"/>
      <c r="G11" s="49"/>
      <c r="H11" s="53"/>
      <c r="I11" s="51">
        <v>106.06440365648773</v>
      </c>
      <c r="J11" s="51">
        <v>2.3516845606835775</v>
      </c>
      <c r="K11" s="57">
        <v>2.2172231961064066E-2</v>
      </c>
      <c r="L11" s="51"/>
      <c r="M11" s="59"/>
      <c r="Q11" s="44"/>
      <c r="R11" s="44"/>
    </row>
    <row r="12" spans="1:18" x14ac:dyDescent="0.25">
      <c r="A12" s="58" t="s">
        <v>37</v>
      </c>
      <c r="B12" s="32" t="s">
        <v>42</v>
      </c>
      <c r="C12" s="49" t="s">
        <v>12</v>
      </c>
      <c r="D12" s="51">
        <v>51.373096673143266</v>
      </c>
      <c r="E12" s="56"/>
      <c r="F12" s="53"/>
      <c r="G12" s="49"/>
      <c r="H12" s="53"/>
      <c r="I12" s="51">
        <v>51.136816924478353</v>
      </c>
      <c r="J12" s="51">
        <v>1.3883990300398779</v>
      </c>
      <c r="K12" s="57">
        <v>2.7150673693482751E-2</v>
      </c>
      <c r="L12" s="51"/>
      <c r="M12" s="59"/>
      <c r="Q12" s="44"/>
      <c r="R12" s="44"/>
    </row>
    <row r="13" spans="1:18" x14ac:dyDescent="0.25">
      <c r="A13" s="58" t="s">
        <v>32</v>
      </c>
      <c r="B13" s="47" t="s">
        <v>55</v>
      </c>
      <c r="C13" s="49" t="s">
        <v>12</v>
      </c>
      <c r="D13" s="51">
        <v>121.0544523349683</v>
      </c>
      <c r="E13" s="56"/>
      <c r="F13" s="53"/>
      <c r="G13" s="49"/>
      <c r="H13" s="53"/>
      <c r="I13" s="51">
        <v>119.73555555555555</v>
      </c>
      <c r="J13" s="51">
        <v>11.763432878951619</v>
      </c>
      <c r="K13" s="57">
        <v>9.8245110438340583E-2</v>
      </c>
      <c r="L13" s="51"/>
      <c r="M13" s="59"/>
      <c r="Q13" s="44"/>
      <c r="R13" s="44"/>
    </row>
    <row r="14" spans="1:18" x14ac:dyDescent="0.25">
      <c r="A14" s="58" t="s">
        <v>35</v>
      </c>
      <c r="B14" s="47" t="s">
        <v>55</v>
      </c>
      <c r="C14" s="49" t="s">
        <v>12</v>
      </c>
      <c r="D14" s="51">
        <v>92.976750613775636</v>
      </c>
      <c r="E14" s="56"/>
      <c r="F14" s="53"/>
      <c r="G14" s="49"/>
      <c r="H14" s="53"/>
      <c r="I14" s="51">
        <v>87.318888888888893</v>
      </c>
      <c r="J14" s="51">
        <v>12.17592392762044</v>
      </c>
      <c r="K14" s="57">
        <v>0.13944203920315568</v>
      </c>
      <c r="L14" s="51"/>
      <c r="M14" s="59"/>
      <c r="Q14" s="44"/>
      <c r="R14" s="44"/>
    </row>
    <row r="15" spans="1:18" x14ac:dyDescent="0.25">
      <c r="A15" s="58" t="s">
        <v>36</v>
      </c>
      <c r="B15" s="47" t="s">
        <v>55</v>
      </c>
      <c r="C15" s="49" t="s">
        <v>12</v>
      </c>
      <c r="D15" s="51">
        <v>48.934520477062975</v>
      </c>
      <c r="E15" s="56"/>
      <c r="F15" s="53"/>
      <c r="G15" s="49"/>
      <c r="H15" s="53"/>
      <c r="I15" s="51">
        <v>47.07</v>
      </c>
      <c r="J15" s="51">
        <v>6.2237645475226646</v>
      </c>
      <c r="K15" s="57">
        <v>0.13222359353139293</v>
      </c>
      <c r="L15" s="51"/>
      <c r="M15" s="59"/>
      <c r="Q15" s="44"/>
      <c r="R15" s="44"/>
    </row>
    <row r="16" spans="1:18" x14ac:dyDescent="0.25">
      <c r="A16" s="58" t="s">
        <v>37</v>
      </c>
      <c r="B16" s="47" t="s">
        <v>55</v>
      </c>
      <c r="C16" s="49" t="s">
        <v>12</v>
      </c>
      <c r="D16" s="51">
        <v>147.52520921327388</v>
      </c>
      <c r="E16" s="56"/>
      <c r="F16" s="53"/>
      <c r="G16" s="49"/>
      <c r="H16" s="53"/>
      <c r="I16" s="51">
        <v>147.10555555555553</v>
      </c>
      <c r="J16" s="51">
        <v>10.201439531095598</v>
      </c>
      <c r="K16" s="57">
        <v>6.9347751637040975E-2</v>
      </c>
      <c r="L16" s="51"/>
      <c r="M16" s="59"/>
      <c r="Q16" s="44"/>
      <c r="R16" s="44"/>
    </row>
    <row r="17" spans="1:20" x14ac:dyDescent="0.25">
      <c r="A17" s="58" t="s">
        <v>35</v>
      </c>
      <c r="B17" s="47" t="s">
        <v>56</v>
      </c>
      <c r="C17" s="49" t="s">
        <v>12</v>
      </c>
      <c r="D17" s="51">
        <v>92.976750613775636</v>
      </c>
      <c r="E17" s="56"/>
      <c r="F17" s="53"/>
      <c r="G17" s="49"/>
      <c r="H17" s="53"/>
      <c r="I17" s="68">
        <v>93.061800000000005</v>
      </c>
      <c r="J17" s="68">
        <v>4.5702999999999996</v>
      </c>
      <c r="K17" s="57">
        <v>4.9110376115656468E-2</v>
      </c>
      <c r="L17" s="51"/>
      <c r="M17" s="59"/>
      <c r="Q17" s="44"/>
      <c r="R17" s="44"/>
    </row>
    <row r="18" spans="1:20" x14ac:dyDescent="0.25">
      <c r="A18" s="58" t="s">
        <v>36</v>
      </c>
      <c r="B18" s="47" t="s">
        <v>56</v>
      </c>
      <c r="C18" s="49" t="s">
        <v>12</v>
      </c>
      <c r="D18" s="51">
        <v>48.934520477062975</v>
      </c>
      <c r="E18" s="56"/>
      <c r="F18" s="53"/>
      <c r="G18" s="49"/>
      <c r="H18" s="53"/>
      <c r="I18" s="51">
        <v>50.52</v>
      </c>
      <c r="J18" s="51">
        <v>4.2773000843990348</v>
      </c>
      <c r="K18" s="57">
        <v>8.4665480688816991E-2</v>
      </c>
      <c r="L18" s="51"/>
      <c r="M18" s="59"/>
      <c r="Q18" s="44"/>
      <c r="R18" s="44"/>
    </row>
    <row r="19" spans="1:20" x14ac:dyDescent="0.25">
      <c r="A19" s="58" t="s">
        <v>37</v>
      </c>
      <c r="B19" s="47" t="s">
        <v>56</v>
      </c>
      <c r="C19" s="49" t="s">
        <v>12</v>
      </c>
      <c r="D19" s="51">
        <v>147.52520921327388</v>
      </c>
      <c r="E19" s="56"/>
      <c r="F19" s="53"/>
      <c r="G19" s="49"/>
      <c r="H19" s="53"/>
      <c r="I19" s="51">
        <v>145.95999999999998</v>
      </c>
      <c r="J19" s="51">
        <v>27.197637180240488</v>
      </c>
      <c r="K19" s="57">
        <v>0.1863362371899184</v>
      </c>
      <c r="L19" s="51"/>
      <c r="M19" s="59"/>
      <c r="Q19" s="44"/>
      <c r="R19" s="44"/>
    </row>
    <row r="20" spans="1:20" x14ac:dyDescent="0.25">
      <c r="A20" s="58" t="s">
        <v>30</v>
      </c>
      <c r="B20" s="47" t="s">
        <v>57</v>
      </c>
      <c r="C20" s="49" t="s">
        <v>12</v>
      </c>
      <c r="D20" s="51">
        <v>61.322663237202647</v>
      </c>
      <c r="E20" s="56">
        <v>59.3</v>
      </c>
      <c r="F20" s="53">
        <v>-3.2983943136630764E-2</v>
      </c>
      <c r="G20" s="49"/>
      <c r="H20" s="53">
        <v>1.0917224120178107E-2</v>
      </c>
      <c r="I20" s="68">
        <v>58.659599999999998</v>
      </c>
      <c r="J20" s="68">
        <v>1.8749</v>
      </c>
      <c r="K20" s="57">
        <v>3.1962372740352817E-2</v>
      </c>
      <c r="L20" s="51">
        <v>0.34156488346045105</v>
      </c>
      <c r="M20" s="59" t="s">
        <v>70</v>
      </c>
      <c r="Q20" s="44"/>
      <c r="R20" s="44"/>
    </row>
    <row r="21" spans="1:20" x14ac:dyDescent="0.25">
      <c r="A21" s="58" t="s">
        <v>32</v>
      </c>
      <c r="B21" s="47" t="s">
        <v>57</v>
      </c>
      <c r="C21" s="49" t="s">
        <v>12</v>
      </c>
      <c r="D21" s="51">
        <v>172.59684701751326</v>
      </c>
      <c r="E21" s="56">
        <v>173.7</v>
      </c>
      <c r="F21" s="53">
        <v>6.3915013602467343E-3</v>
      </c>
      <c r="G21" s="49"/>
      <c r="H21" s="53">
        <v>2.6168184696372863E-2</v>
      </c>
      <c r="I21" s="51">
        <v>169.27049833589911</v>
      </c>
      <c r="J21" s="51">
        <v>3.6470415274271253</v>
      </c>
      <c r="K21" s="57">
        <v>2.1545641817571563E-2</v>
      </c>
      <c r="L21" s="51">
        <v>1.2145465388286267</v>
      </c>
      <c r="M21" s="59" t="s">
        <v>70</v>
      </c>
      <c r="Q21" s="44"/>
      <c r="R21" s="44"/>
    </row>
    <row r="22" spans="1:20" x14ac:dyDescent="0.25">
      <c r="A22" s="58" t="s">
        <v>33</v>
      </c>
      <c r="B22" s="47" t="s">
        <v>57</v>
      </c>
      <c r="C22" s="49" t="s">
        <v>12</v>
      </c>
      <c r="D22" s="51">
        <v>38.796767328739371</v>
      </c>
      <c r="E22" s="56">
        <v>38.6</v>
      </c>
      <c r="F22" s="53">
        <v>-5.0717454645663393E-3</v>
      </c>
      <c r="G22" s="49"/>
      <c r="H22" s="53">
        <v>3.2637774210807886E-2</v>
      </c>
      <c r="I22" s="68">
        <v>37.380000000000003</v>
      </c>
      <c r="J22" s="68">
        <v>1.6761999999999999</v>
      </c>
      <c r="K22" s="57">
        <v>4.4842161583734615E-2</v>
      </c>
      <c r="L22" s="51">
        <v>0.72783677365469446</v>
      </c>
      <c r="M22" s="59" t="s">
        <v>70</v>
      </c>
      <c r="Q22" s="44"/>
      <c r="R22" s="44"/>
    </row>
    <row r="23" spans="1:20" x14ac:dyDescent="0.25">
      <c r="A23" s="58" t="s">
        <v>34</v>
      </c>
      <c r="B23" s="47" t="s">
        <v>57</v>
      </c>
      <c r="C23" s="49" t="s">
        <v>12</v>
      </c>
      <c r="D23" s="51">
        <v>64.097122478793011</v>
      </c>
      <c r="E23" s="56">
        <v>64.099999999999994</v>
      </c>
      <c r="F23" s="53">
        <v>4.4893141777701414E-5</v>
      </c>
      <c r="G23" s="49"/>
      <c r="H23" s="53">
        <v>2.4031022062979444E-2</v>
      </c>
      <c r="I23" s="51">
        <v>62.595759912493889</v>
      </c>
      <c r="J23" s="51">
        <v>2.0680622913086721</v>
      </c>
      <c r="K23" s="57">
        <v>3.3038376628061264E-2</v>
      </c>
      <c r="L23" s="51">
        <v>0.72736691434677236</v>
      </c>
      <c r="M23" s="59" t="s">
        <v>70</v>
      </c>
      <c r="Q23" s="44"/>
      <c r="R23" s="44"/>
    </row>
    <row r="24" spans="1:20" x14ac:dyDescent="0.25">
      <c r="A24" s="58" t="s">
        <v>35</v>
      </c>
      <c r="B24" s="47" t="s">
        <v>57</v>
      </c>
      <c r="C24" s="49" t="s">
        <v>12</v>
      </c>
      <c r="D24" s="51">
        <v>198.07007461950843</v>
      </c>
      <c r="E24" s="56"/>
      <c r="F24" s="53"/>
      <c r="G24" s="49"/>
      <c r="H24" s="53"/>
      <c r="I24" s="51">
        <v>191.69301618872575</v>
      </c>
      <c r="J24" s="51">
        <v>4.4549947376432</v>
      </c>
      <c r="K24" s="57">
        <v>2.3240255833092874E-2</v>
      </c>
      <c r="L24" s="51"/>
      <c r="M24" s="59"/>
      <c r="Q24" s="44"/>
      <c r="R24" s="44"/>
    </row>
    <row r="25" spans="1:20" x14ac:dyDescent="0.25">
      <c r="A25" s="58" t="s">
        <v>28</v>
      </c>
      <c r="B25" s="47" t="s">
        <v>58</v>
      </c>
      <c r="C25" s="49" t="s">
        <v>43</v>
      </c>
      <c r="D25" s="51">
        <v>5.2466454652173953</v>
      </c>
      <c r="E25" s="56">
        <v>5.5</v>
      </c>
      <c r="F25" s="56">
        <v>0.25335453478260472</v>
      </c>
      <c r="G25" s="49"/>
      <c r="H25" s="56">
        <v>0.1658532133123769</v>
      </c>
      <c r="I25" s="51">
        <v>5.3341467866876231</v>
      </c>
      <c r="J25" s="51">
        <v>0.11717771261269372</v>
      </c>
      <c r="K25" s="57">
        <v>2.1967470581262024E-2</v>
      </c>
      <c r="L25" s="51">
        <v>1.4153989663594972</v>
      </c>
      <c r="M25" s="59" t="s">
        <v>70</v>
      </c>
      <c r="Q25" s="44">
        <v>-9.4231477985116247E-2</v>
      </c>
      <c r="R25" s="44">
        <v>9.4231477985116247E-2</v>
      </c>
      <c r="S25" s="62">
        <v>82.682786224495345</v>
      </c>
      <c r="T25" s="62">
        <v>99.886566131816039</v>
      </c>
    </row>
    <row r="26" spans="1:20" x14ac:dyDescent="0.25">
      <c r="A26" s="58" t="s">
        <v>30</v>
      </c>
      <c r="B26" s="47" t="s">
        <v>58</v>
      </c>
      <c r="C26" s="49" t="s">
        <v>43</v>
      </c>
      <c r="D26" s="51">
        <v>13.011614666831095</v>
      </c>
      <c r="E26" s="56">
        <v>13.1</v>
      </c>
      <c r="F26" s="56">
        <v>8.8385333168904623E-2</v>
      </c>
      <c r="G26" s="49"/>
      <c r="H26" s="56">
        <v>3.697852700078208E-2</v>
      </c>
      <c r="I26" s="51">
        <v>13.063021472999218</v>
      </c>
      <c r="J26" s="51">
        <v>0.11691965907270248</v>
      </c>
      <c r="K26" s="57">
        <v>8.9504299839337394E-3</v>
      </c>
      <c r="L26" s="51">
        <v>0.31627296293934837</v>
      </c>
      <c r="M26" s="59" t="s">
        <v>70</v>
      </c>
      <c r="Q26" s="44">
        <v>-6.9603367210746322E-2</v>
      </c>
      <c r="R26" s="44">
        <v>6.9603367210746322E-2</v>
      </c>
      <c r="S26" s="62">
        <v>142.38483956729627</v>
      </c>
      <c r="T26" s="63">
        <v>163.68858019656952</v>
      </c>
    </row>
    <row r="27" spans="1:20" x14ac:dyDescent="0.25">
      <c r="A27" s="58" t="s">
        <v>31</v>
      </c>
      <c r="B27" s="47" t="s">
        <v>58</v>
      </c>
      <c r="C27" s="49" t="s">
        <v>43</v>
      </c>
      <c r="D27" s="51">
        <v>19.805128606051131</v>
      </c>
      <c r="E27" s="56">
        <v>19.7</v>
      </c>
      <c r="F27" s="56">
        <v>-0.10512860605113161</v>
      </c>
      <c r="G27" s="49"/>
      <c r="H27" s="56">
        <v>-0.10786543633115286</v>
      </c>
      <c r="I27" s="51">
        <v>19.807865436331152</v>
      </c>
      <c r="J27" s="51">
        <v>0.15200061940578194</v>
      </c>
      <c r="K27" s="57">
        <v>7.6737506065133977E-3</v>
      </c>
      <c r="L27" s="51">
        <v>-0.70963813669202569</v>
      </c>
      <c r="M27" s="59" t="s">
        <v>70</v>
      </c>
      <c r="Q27" s="44">
        <v>-8.552496442894994E-2</v>
      </c>
      <c r="R27" s="44">
        <v>8.552496442894994E-2</v>
      </c>
      <c r="S27" s="62">
        <v>97.128388023909295</v>
      </c>
      <c r="T27" s="63">
        <v>115.29597403263789</v>
      </c>
    </row>
    <row r="28" spans="1:20" x14ac:dyDescent="0.25">
      <c r="A28" s="58" t="s">
        <v>33</v>
      </c>
      <c r="B28" s="47" t="s">
        <v>58</v>
      </c>
      <c r="C28" s="49" t="s">
        <v>43</v>
      </c>
      <c r="D28" s="51">
        <v>20.948029995946495</v>
      </c>
      <c r="E28" s="56">
        <v>20.9</v>
      </c>
      <c r="F28" s="56">
        <v>-4.8029995946496484E-2</v>
      </c>
      <c r="G28" s="49"/>
      <c r="H28" s="56">
        <v>-2.2482807955583439E-2</v>
      </c>
      <c r="I28" s="51">
        <v>20.922482807955582</v>
      </c>
      <c r="J28" s="51">
        <v>9.1667055148159121E-2</v>
      </c>
      <c r="K28" s="57">
        <v>4.3812704251955971E-3</v>
      </c>
      <c r="L28" s="51">
        <v>-0.24526595644689414</v>
      </c>
      <c r="M28" s="59" t="s">
        <v>70</v>
      </c>
      <c r="Q28" s="44">
        <v>-0.14356216643683845</v>
      </c>
      <c r="R28" s="44">
        <v>0.14356216643683845</v>
      </c>
      <c r="S28" s="62">
        <v>43.997863618177682</v>
      </c>
      <c r="T28" s="63">
        <v>58.74832972810885</v>
      </c>
    </row>
    <row r="29" spans="1:20" x14ac:dyDescent="0.25">
      <c r="A29" s="58" t="s">
        <v>35</v>
      </c>
      <c r="B29" s="47" t="s">
        <v>58</v>
      </c>
      <c r="C29" s="49" t="s">
        <v>43</v>
      </c>
      <c r="D29" s="51">
        <v>8.2395214350449137</v>
      </c>
      <c r="E29" s="56"/>
      <c r="F29" s="56"/>
      <c r="G29" s="49"/>
      <c r="H29" s="56"/>
      <c r="I29" s="51">
        <v>8.2142878065620337</v>
      </c>
      <c r="J29" s="51">
        <v>9.9873588626627582E-2</v>
      </c>
      <c r="K29" s="57">
        <v>1.2158520735886922E-2</v>
      </c>
      <c r="L29" s="51"/>
      <c r="M29" s="59"/>
      <c r="Q29" s="44">
        <v>-0.13911619444813236</v>
      </c>
      <c r="R29" s="44">
        <v>0.13911619444813236</v>
      </c>
      <c r="S29" s="62">
        <v>104.21381760512469</v>
      </c>
      <c r="T29" s="63">
        <v>137.89508706481192</v>
      </c>
    </row>
    <row r="30" spans="1:20" x14ac:dyDescent="0.25">
      <c r="A30" s="20" t="s">
        <v>37</v>
      </c>
      <c r="B30" s="47" t="s">
        <v>58</v>
      </c>
      <c r="C30" s="49" t="s">
        <v>43</v>
      </c>
      <c r="D30" s="51">
        <v>15.685951481687086</v>
      </c>
      <c r="E30" s="56"/>
      <c r="F30" s="56"/>
      <c r="G30" s="49"/>
      <c r="H30" s="56"/>
      <c r="I30" s="51">
        <v>15.608519337551668</v>
      </c>
      <c r="J30" s="51">
        <v>0.13291837182977734</v>
      </c>
      <c r="K30" s="57">
        <v>8.5157578983162379E-3</v>
      </c>
      <c r="L30" s="51"/>
      <c r="M30" s="59"/>
      <c r="Q30" s="44">
        <v>-0.1488754920447912</v>
      </c>
      <c r="R30" s="44">
        <v>0.1488754920447912</v>
      </c>
      <c r="S30" s="62">
        <v>79.134791117423944</v>
      </c>
      <c r="T30" s="63">
        <v>106.81871011012733</v>
      </c>
    </row>
    <row r="31" spans="1:20" x14ac:dyDescent="0.25">
      <c r="A31" s="49" t="s">
        <v>31</v>
      </c>
      <c r="B31" s="17" t="s">
        <v>59</v>
      </c>
      <c r="C31" s="49" t="s">
        <v>44</v>
      </c>
      <c r="D31" s="51">
        <v>5.4645066843874606</v>
      </c>
      <c r="E31" s="49"/>
      <c r="F31" s="53"/>
      <c r="G31" s="49"/>
      <c r="H31" s="53"/>
      <c r="I31" s="51">
        <v>5.4675584512954529</v>
      </c>
      <c r="J31" s="51">
        <v>0.16582470792808313</v>
      </c>
      <c r="K31" s="57">
        <v>3.0328840451407255E-2</v>
      </c>
      <c r="L31" s="51"/>
      <c r="M31" s="59"/>
      <c r="Q31" s="44">
        <v>-0.18696445579687879</v>
      </c>
      <c r="R31" s="44">
        <v>0.18696445579687879</v>
      </c>
      <c r="S31" s="62">
        <v>39.785504486387673</v>
      </c>
      <c r="T31" s="63">
        <v>58.083536467738277</v>
      </c>
    </row>
    <row r="32" spans="1:20" x14ac:dyDescent="0.25">
      <c r="A32" s="49" t="s">
        <v>32</v>
      </c>
      <c r="B32" s="17" t="s">
        <v>59</v>
      </c>
      <c r="C32" s="49" t="s">
        <v>44</v>
      </c>
      <c r="D32" s="51">
        <v>4.5238671849945273</v>
      </c>
      <c r="E32" s="49"/>
      <c r="F32" s="53"/>
      <c r="G32" s="49"/>
      <c r="H32" s="53"/>
      <c r="I32" s="51">
        <v>4.5219965949218546</v>
      </c>
      <c r="J32" s="51">
        <v>0.14172853400829838</v>
      </c>
      <c r="K32" s="57">
        <v>3.1342025813875608E-2</v>
      </c>
      <c r="L32" s="51"/>
      <c r="M32" s="59"/>
      <c r="Q32" s="44">
        <v>-0.1333328541584847</v>
      </c>
      <c r="R32" s="44">
        <v>0.1333328541584847</v>
      </c>
      <c r="S32" s="62">
        <v>127.85525200854049</v>
      </c>
      <c r="T32" s="63">
        <v>167.19516641800726</v>
      </c>
    </row>
    <row r="33" spans="3:20" x14ac:dyDescent="0.25">
      <c r="C33" s="20"/>
      <c r="F33" s="49"/>
      <c r="H33" s="57"/>
      <c r="K33" s="51"/>
      <c r="M33" s="24"/>
      <c r="Q33" s="44">
        <v>-0.1488754920447912</v>
      </c>
      <c r="R33" s="44">
        <v>0.1488754920447912</v>
      </c>
      <c r="S33" s="62">
        <v>79.134791117423944</v>
      </c>
      <c r="T33" s="63">
        <v>106.81871011012733</v>
      </c>
    </row>
    <row r="34" spans="3:20" x14ac:dyDescent="0.25">
      <c r="Q34" s="44">
        <v>-0.18696445579687879</v>
      </c>
      <c r="R34" s="44">
        <v>0.18696445579687879</v>
      </c>
      <c r="S34" s="62">
        <v>39.785504486387673</v>
      </c>
      <c r="T34" s="63">
        <v>58.083536467738277</v>
      </c>
    </row>
    <row r="35" spans="3:20" x14ac:dyDescent="0.25">
      <c r="F35" s="43"/>
      <c r="M35" s="36"/>
      <c r="Q35" s="44">
        <v>-0.1333328541584847</v>
      </c>
      <c r="R35" s="44">
        <v>0.1333328541584847</v>
      </c>
      <c r="S35" s="62">
        <v>127.85525200854049</v>
      </c>
      <c r="T35" s="63">
        <v>167.19516641800726</v>
      </c>
    </row>
    <row r="36" spans="3:20" x14ac:dyDescent="0.25">
      <c r="F36" s="43"/>
      <c r="I36" s="69"/>
      <c r="J36" s="69"/>
      <c r="M36" s="36"/>
      <c r="Q36" s="44">
        <v>-0.10353194186569846</v>
      </c>
      <c r="R36" s="44">
        <v>0.10353194186569846</v>
      </c>
      <c r="S36" s="62">
        <v>54.973808831878777</v>
      </c>
      <c r="T36" s="63">
        <v>67.67151764252651</v>
      </c>
    </row>
    <row r="37" spans="3:20" x14ac:dyDescent="0.25">
      <c r="F37" s="43"/>
      <c r="I37" s="69"/>
      <c r="J37" s="69"/>
      <c r="M37" s="36"/>
      <c r="Q37" s="44">
        <v>-6.2592031332604367E-2</v>
      </c>
      <c r="R37" s="44">
        <v>6.2592031332604367E-2</v>
      </c>
      <c r="S37" s="62">
        <v>161.79365976108434</v>
      </c>
      <c r="T37" s="63">
        <v>183.40003427394217</v>
      </c>
    </row>
    <row r="38" spans="3:20" x14ac:dyDescent="0.25">
      <c r="I38" s="69"/>
      <c r="J38" s="69"/>
      <c r="Q38" s="44">
        <v>-0.14206023912892995</v>
      </c>
      <c r="R38" s="44">
        <v>0.14206023912892995</v>
      </c>
      <c r="S38" s="62">
        <v>33.285289284589197</v>
      </c>
      <c r="T38" s="63">
        <v>44.308245372889544</v>
      </c>
    </row>
    <row r="39" spans="3:20" x14ac:dyDescent="0.25">
      <c r="I39" s="69"/>
      <c r="J39" s="69"/>
      <c r="Q39" s="44">
        <v>-0.10069818146710326</v>
      </c>
      <c r="R39" s="44">
        <v>0.10069818146710326</v>
      </c>
      <c r="S39" s="62">
        <v>57.642658807904368</v>
      </c>
      <c r="T39" s="63">
        <v>70.551586149681654</v>
      </c>
    </row>
    <row r="40" spans="3:20" x14ac:dyDescent="0.25">
      <c r="I40" s="69"/>
      <c r="J40" s="69"/>
      <c r="Q40" s="44">
        <v>-5.9864165450895311E-2</v>
      </c>
      <c r="R40" s="44">
        <v>5.9864165450895311E-2</v>
      </c>
      <c r="S40" s="62">
        <v>186.21277490161501</v>
      </c>
      <c r="T40" s="63">
        <v>209.92737433740186</v>
      </c>
    </row>
    <row r="41" spans="3:20" x14ac:dyDescent="0.25">
      <c r="I41" s="69"/>
      <c r="J41" s="69"/>
      <c r="S41" s="63">
        <v>4.9847215895597738</v>
      </c>
      <c r="T41" s="63">
        <v>5.5085693408750167</v>
      </c>
    </row>
    <row r="42" spans="3:20" x14ac:dyDescent="0.25">
      <c r="I42" s="69"/>
      <c r="J42" s="69"/>
      <c r="S42" s="63">
        <v>12.576561676987991</v>
      </c>
      <c r="T42" s="63">
        <v>13.446667656674199</v>
      </c>
    </row>
    <row r="43" spans="3:20" x14ac:dyDescent="0.25">
      <c r="I43" s="69"/>
      <c r="J43" s="69"/>
      <c r="S43" s="63">
        <v>19.271206824766761</v>
      </c>
      <c r="T43" s="63">
        <v>20.339050387335501</v>
      </c>
    </row>
    <row r="44" spans="3:20" x14ac:dyDescent="0.25">
      <c r="I44" s="69"/>
      <c r="J44" s="69"/>
      <c r="S44" s="63">
        <v>0.18169043109527511</v>
      </c>
      <c r="T44" s="63">
        <v>0.33266386495788419</v>
      </c>
    </row>
    <row r="45" spans="3:20" x14ac:dyDescent="0.25">
      <c r="I45" s="69"/>
      <c r="J45" s="69"/>
      <c r="S45" s="63">
        <v>20.389345747759101</v>
      </c>
      <c r="T45" s="63">
        <v>21.506714244133889</v>
      </c>
    </row>
    <row r="46" spans="3:20" x14ac:dyDescent="0.25">
      <c r="I46" s="69"/>
      <c r="J46" s="69"/>
      <c r="S46" s="63">
        <v>7.8932305209041012</v>
      </c>
      <c r="T46" s="63">
        <v>8.5858123491857263</v>
      </c>
    </row>
    <row r="47" spans="3:20" x14ac:dyDescent="0.25">
      <c r="I47" s="69"/>
      <c r="J47" s="69"/>
      <c r="S47" s="63">
        <v>15.215332464760582</v>
      </c>
      <c r="T47" s="63">
        <v>16.15657049861359</v>
      </c>
    </row>
    <row r="48" spans="3:20" x14ac:dyDescent="0.25">
      <c r="I48" s="69"/>
      <c r="J48" s="69"/>
    </row>
    <row r="49" spans="9:10" x14ac:dyDescent="0.25">
      <c r="I49" s="69"/>
      <c r="J49" s="69"/>
    </row>
    <row r="50" spans="9:10" x14ac:dyDescent="0.25">
      <c r="I50" s="69"/>
      <c r="J50" s="69"/>
    </row>
    <row r="51" spans="9:10" x14ac:dyDescent="0.25">
      <c r="I51" s="69"/>
      <c r="J51" s="69"/>
    </row>
    <row r="52" spans="9:10" x14ac:dyDescent="0.25">
      <c r="I52" s="69"/>
      <c r="J52" s="69"/>
    </row>
    <row r="53" spans="9:10" x14ac:dyDescent="0.25">
      <c r="I53" s="69"/>
      <c r="J53" s="69"/>
    </row>
    <row r="54" spans="9:10" x14ac:dyDescent="0.25">
      <c r="I54" s="69"/>
      <c r="J54" s="69"/>
    </row>
    <row r="55" spans="9:10" x14ac:dyDescent="0.25">
      <c r="I55" s="69"/>
      <c r="J55" s="69"/>
    </row>
    <row r="56" spans="9:10" x14ac:dyDescent="0.25">
      <c r="I56" s="69"/>
      <c r="J56" s="69"/>
    </row>
    <row r="57" spans="9:10" x14ac:dyDescent="0.25">
      <c r="I57" s="69"/>
      <c r="J57" s="69"/>
    </row>
    <row r="58" spans="9:10" x14ac:dyDescent="0.25">
      <c r="I58" s="69"/>
      <c r="J58" s="69"/>
    </row>
    <row r="59" spans="9:10" x14ac:dyDescent="0.25">
      <c r="I59" s="69"/>
      <c r="J59" s="69"/>
    </row>
    <row r="60" spans="9:10" x14ac:dyDescent="0.25">
      <c r="I60" s="69"/>
      <c r="J60" s="69"/>
    </row>
    <row r="61" spans="9:10" x14ac:dyDescent="0.25">
      <c r="I61" s="69"/>
      <c r="J61" s="69"/>
    </row>
    <row r="62" spans="9:10" x14ac:dyDescent="0.25">
      <c r="I62" s="69"/>
      <c r="J62" s="69"/>
    </row>
    <row r="63" spans="9:10" x14ac:dyDescent="0.25">
      <c r="I63" s="69"/>
      <c r="J63" s="69"/>
    </row>
    <row r="64" spans="9:10" x14ac:dyDescent="0.25">
      <c r="I64" s="69"/>
      <c r="J64" s="69"/>
    </row>
    <row r="65" spans="9:10" x14ac:dyDescent="0.25">
      <c r="I65" s="69"/>
      <c r="J65" s="69"/>
    </row>
    <row r="66" spans="9:10" x14ac:dyDescent="0.25">
      <c r="I66" s="69"/>
      <c r="J66" s="69"/>
    </row>
    <row r="67" spans="9:10" x14ac:dyDescent="0.25">
      <c r="I67" s="69"/>
      <c r="J67" s="69"/>
    </row>
    <row r="68" spans="9:10" x14ac:dyDescent="0.25">
      <c r="I68" s="69"/>
      <c r="J68" s="69"/>
    </row>
    <row r="69" spans="9:10" x14ac:dyDescent="0.25">
      <c r="I69" s="69"/>
      <c r="J69" s="69"/>
    </row>
    <row r="70" spans="9:10" x14ac:dyDescent="0.25">
      <c r="I70" s="69"/>
      <c r="J70" s="69"/>
    </row>
    <row r="71" spans="9:10" x14ac:dyDescent="0.25">
      <c r="I71" s="69"/>
      <c r="J71" s="69"/>
    </row>
    <row r="72" spans="9:10" x14ac:dyDescent="0.25">
      <c r="I72" s="69"/>
      <c r="J72" s="69"/>
    </row>
    <row r="73" spans="9:10" x14ac:dyDescent="0.25">
      <c r="I73" s="69"/>
      <c r="J73" s="69"/>
    </row>
    <row r="74" spans="9:10" x14ac:dyDescent="0.25">
      <c r="I74" s="69"/>
      <c r="J74" s="69"/>
    </row>
    <row r="75" spans="9:10" x14ac:dyDescent="0.25">
      <c r="I75" s="69"/>
      <c r="J75" s="69"/>
    </row>
    <row r="76" spans="9:10" x14ac:dyDescent="0.25">
      <c r="I76" s="69"/>
      <c r="J76" s="69"/>
    </row>
    <row r="77" spans="9:10" x14ac:dyDescent="0.25">
      <c r="I77" s="69"/>
      <c r="J77" s="69"/>
    </row>
    <row r="78" spans="9:10" x14ac:dyDescent="0.25">
      <c r="I78" s="69"/>
      <c r="J78" s="69"/>
    </row>
    <row r="79" spans="9:10" x14ac:dyDescent="0.25">
      <c r="I79" s="69"/>
      <c r="J79" s="69"/>
    </row>
    <row r="80" spans="9:10" x14ac:dyDescent="0.25">
      <c r="I80" s="69"/>
      <c r="J80" s="69"/>
    </row>
    <row r="81" spans="9:10" x14ac:dyDescent="0.25">
      <c r="I81" s="69"/>
      <c r="J81" s="69"/>
    </row>
    <row r="82" spans="9:10" x14ac:dyDescent="0.25">
      <c r="I82" s="69"/>
      <c r="J82" s="69"/>
    </row>
    <row r="83" spans="9:10" x14ac:dyDescent="0.25">
      <c r="I83" s="69"/>
      <c r="J83" s="69"/>
    </row>
    <row r="84" spans="9:10" x14ac:dyDescent="0.25">
      <c r="I84" s="69"/>
      <c r="J84" s="69"/>
    </row>
    <row r="85" spans="9:10" x14ac:dyDescent="0.25">
      <c r="I85" s="69"/>
      <c r="J85" s="69"/>
    </row>
    <row r="86" spans="9:10" x14ac:dyDescent="0.25">
      <c r="I86" s="69"/>
      <c r="J86" s="69"/>
    </row>
    <row r="87" spans="9:10" x14ac:dyDescent="0.25">
      <c r="I87" s="69"/>
      <c r="J87" s="69"/>
    </row>
    <row r="88" spans="9:10" x14ac:dyDescent="0.25">
      <c r="I88" s="69"/>
      <c r="J88" s="69"/>
    </row>
    <row r="89" spans="9:10" x14ac:dyDescent="0.25">
      <c r="I89" s="69"/>
      <c r="J89" s="69"/>
    </row>
    <row r="90" spans="9:10" x14ac:dyDescent="0.25">
      <c r="I90" s="69"/>
      <c r="J90" s="69"/>
    </row>
  </sheetData>
  <sheetProtection password="DC07" sheet="1" objects="1" scenarios="1" selectLockedCells="1" selectUnlockedCells="1"/>
  <mergeCells count="2">
    <mergeCell ref="H3:L3"/>
    <mergeCell ref="A7:F7"/>
  </mergeCells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>
    <oddHeader>&amp;CVersie 1 - Voorlopige rapportering resultaten LABSVKL 2012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48"/>
  <sheetViews>
    <sheetView zoomScaleNormal="100" workbookViewId="0"/>
  </sheetViews>
  <sheetFormatPr defaultRowHeight="15.75" x14ac:dyDescent="0.25"/>
  <cols>
    <col min="1" max="1" width="19.85546875" style="48" bestFit="1" customWidth="1"/>
    <col min="2" max="2" width="26.5703125" style="17" bestFit="1" customWidth="1"/>
    <col min="3" max="3" width="16.5703125" style="49" bestFit="1" customWidth="1"/>
    <col min="4" max="4" width="12.85546875" style="51" bestFit="1" customWidth="1"/>
    <col min="5" max="5" width="10.28515625" style="21" customWidth="1"/>
    <col min="6" max="6" width="14.7109375" style="18" bestFit="1" customWidth="1"/>
    <col min="7" max="7" width="9.140625" style="50"/>
    <col min="8" max="8" width="14.7109375" style="51" bestFit="1" customWidth="1"/>
    <col min="9" max="9" width="9" style="51" bestFit="1" customWidth="1"/>
    <col min="10" max="10" width="11" style="51" bestFit="1" customWidth="1"/>
    <col min="11" max="12" width="11" style="49" bestFit="1" customWidth="1"/>
    <col min="13" max="13" width="12.140625" style="49" bestFit="1" customWidth="1"/>
    <col min="14" max="15" width="0" style="49" hidden="1" customWidth="1"/>
    <col min="16" max="16" width="0" style="48" hidden="1" customWidth="1"/>
    <col min="17" max="17" width="11" style="48" hidden="1" customWidth="1"/>
    <col min="18" max="18" width="9.85546875" style="48" hidden="1" customWidth="1"/>
    <col min="19" max="20" width="9.28515625" style="48" hidden="1" customWidth="1"/>
    <col min="21" max="23" width="0" style="48" hidden="1" customWidth="1"/>
    <col min="24" max="16384" width="9.140625" style="48"/>
  </cols>
  <sheetData>
    <row r="1" spans="1:18" x14ac:dyDescent="0.25">
      <c r="A1" s="1" t="s">
        <v>49</v>
      </c>
      <c r="B1" s="47"/>
      <c r="C1" s="2" t="s">
        <v>52</v>
      </c>
      <c r="D1" s="3"/>
      <c r="E1" s="4">
        <v>13</v>
      </c>
      <c r="F1" s="4"/>
    </row>
    <row r="2" spans="1:18" x14ac:dyDescent="0.25">
      <c r="B2" s="5"/>
      <c r="C2" s="16"/>
      <c r="D2" s="3"/>
      <c r="F2" s="4"/>
    </row>
    <row r="3" spans="1:18" ht="47.25" customHeight="1" x14ac:dyDescent="0.25">
      <c r="A3" s="37"/>
      <c r="B3" s="37"/>
      <c r="C3" s="37"/>
      <c r="D3" s="37"/>
      <c r="E3" s="37"/>
      <c r="F3" s="77"/>
      <c r="G3" s="38"/>
      <c r="H3" s="81" t="s">
        <v>48</v>
      </c>
      <c r="I3" s="81"/>
      <c r="J3" s="81"/>
      <c r="K3" s="81"/>
      <c r="L3" s="81"/>
      <c r="M3" s="51"/>
    </row>
    <row r="4" spans="1:18" s="8" customFormat="1" x14ac:dyDescent="0.25">
      <c r="A4" s="1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  <c r="G4" s="10"/>
      <c r="H4" s="9" t="s">
        <v>5</v>
      </c>
      <c r="I4" s="11" t="s">
        <v>6</v>
      </c>
      <c r="J4" s="10" t="s">
        <v>7</v>
      </c>
      <c r="K4" s="12" t="s">
        <v>8</v>
      </c>
      <c r="L4" s="10" t="s">
        <v>9</v>
      </c>
      <c r="M4" s="10" t="s">
        <v>10</v>
      </c>
      <c r="N4" s="11"/>
      <c r="O4" s="11"/>
    </row>
    <row r="5" spans="1:18" s="8" customFormat="1" x14ac:dyDescent="0.25">
      <c r="A5" s="1"/>
      <c r="B5" s="5"/>
      <c r="C5" s="6"/>
      <c r="D5" s="13"/>
      <c r="F5" s="9" t="s">
        <v>11</v>
      </c>
      <c r="H5" s="9" t="s">
        <v>45</v>
      </c>
      <c r="I5" s="11"/>
      <c r="J5" s="10" t="s">
        <v>46</v>
      </c>
      <c r="K5" s="10" t="s">
        <v>46</v>
      </c>
      <c r="L5" s="10" t="s">
        <v>46</v>
      </c>
      <c r="M5" s="11"/>
      <c r="N5" s="11"/>
      <c r="O5" s="11"/>
    </row>
    <row r="6" spans="1:18" x14ac:dyDescent="0.25">
      <c r="E6" s="18"/>
      <c r="F6" s="53"/>
      <c r="G6" s="18"/>
      <c r="H6" s="53"/>
      <c r="I6" s="67"/>
      <c r="J6" s="67"/>
      <c r="K6" s="57"/>
      <c r="L6" s="51"/>
      <c r="M6" s="14" t="s">
        <v>70</v>
      </c>
    </row>
    <row r="7" spans="1:18" x14ac:dyDescent="0.25">
      <c r="A7" s="82" t="s">
        <v>54</v>
      </c>
      <c r="B7" s="82"/>
      <c r="C7" s="82"/>
      <c r="D7" s="82"/>
      <c r="E7" s="82"/>
      <c r="F7" s="82"/>
      <c r="G7" s="18"/>
      <c r="H7" s="53"/>
      <c r="I7" s="67"/>
      <c r="J7" s="67"/>
      <c r="K7" s="57"/>
      <c r="L7" s="51"/>
      <c r="M7" s="14" t="s">
        <v>70</v>
      </c>
    </row>
    <row r="8" spans="1:18" x14ac:dyDescent="0.25">
      <c r="A8" s="25"/>
      <c r="E8" s="18"/>
      <c r="F8" s="53"/>
      <c r="G8" s="18"/>
      <c r="H8" s="53"/>
      <c r="I8" s="67"/>
      <c r="J8" s="67"/>
      <c r="K8" s="57"/>
      <c r="L8" s="51"/>
      <c r="M8" s="14" t="s">
        <v>70</v>
      </c>
    </row>
    <row r="9" spans="1:18" x14ac:dyDescent="0.25">
      <c r="A9" s="58" t="s">
        <v>28</v>
      </c>
      <c r="B9" s="32" t="s">
        <v>42</v>
      </c>
      <c r="C9" s="49" t="s">
        <v>12</v>
      </c>
      <c r="D9" s="56">
        <v>91.284676178155692</v>
      </c>
      <c r="E9" s="56"/>
      <c r="F9" s="53"/>
      <c r="G9" s="49"/>
      <c r="H9" s="53"/>
      <c r="I9" s="49">
        <v>91.221559658762843</v>
      </c>
      <c r="J9" s="51">
        <v>3.7143107391946848</v>
      </c>
      <c r="K9" s="57">
        <v>4.0717465839095461E-2</v>
      </c>
      <c r="L9" s="51"/>
      <c r="M9" s="59"/>
      <c r="Q9" s="44"/>
      <c r="R9" s="44"/>
    </row>
    <row r="10" spans="1:18" x14ac:dyDescent="0.25">
      <c r="A10" s="58" t="s">
        <v>32</v>
      </c>
      <c r="B10" s="32" t="s">
        <v>42</v>
      </c>
      <c r="C10" s="49" t="s">
        <v>12</v>
      </c>
      <c r="D10" s="56">
        <v>153.03670988193289</v>
      </c>
      <c r="E10" s="56"/>
      <c r="F10" s="53"/>
      <c r="G10" s="49"/>
      <c r="H10" s="53"/>
      <c r="I10" s="49">
        <v>151.17561376172841</v>
      </c>
      <c r="J10" s="51">
        <v>4.2676590542032864</v>
      </c>
      <c r="K10" s="57">
        <v>2.8229811330084283E-2</v>
      </c>
      <c r="L10" s="51"/>
      <c r="M10" s="59"/>
      <c r="Q10" s="44"/>
      <c r="R10" s="44"/>
    </row>
    <row r="11" spans="1:18" x14ac:dyDescent="0.25">
      <c r="A11" s="58" t="s">
        <v>35</v>
      </c>
      <c r="B11" s="32" t="s">
        <v>42</v>
      </c>
      <c r="C11" s="49" t="s">
        <v>12</v>
      </c>
      <c r="D11" s="56">
        <v>106.21218102827359</v>
      </c>
      <c r="E11" s="56"/>
      <c r="F11" s="53"/>
      <c r="G11" s="49"/>
      <c r="H11" s="53"/>
      <c r="I11" s="49">
        <v>106.06440365648773</v>
      </c>
      <c r="J11" s="51">
        <v>2.3516845606835775</v>
      </c>
      <c r="K11" s="57">
        <v>2.2172231961064066E-2</v>
      </c>
      <c r="L11" s="51"/>
      <c r="M11" s="59"/>
      <c r="Q11" s="44"/>
      <c r="R11" s="44"/>
    </row>
    <row r="12" spans="1:18" x14ac:dyDescent="0.25">
      <c r="A12" s="58" t="s">
        <v>37</v>
      </c>
      <c r="B12" s="32" t="s">
        <v>42</v>
      </c>
      <c r="C12" s="49" t="s">
        <v>12</v>
      </c>
      <c r="D12" s="56">
        <v>51.373096673143266</v>
      </c>
      <c r="E12" s="56"/>
      <c r="F12" s="53"/>
      <c r="G12" s="49"/>
      <c r="H12" s="53"/>
      <c r="I12" s="49">
        <v>51.136816924478353</v>
      </c>
      <c r="J12" s="51">
        <v>1.3883990300398779</v>
      </c>
      <c r="K12" s="57">
        <v>2.7150673693482751E-2</v>
      </c>
      <c r="L12" s="51"/>
      <c r="M12" s="59"/>
      <c r="Q12" s="44"/>
      <c r="R12" s="44"/>
    </row>
    <row r="13" spans="1:18" x14ac:dyDescent="0.25">
      <c r="A13" s="58" t="s">
        <v>32</v>
      </c>
      <c r="B13" s="47" t="s">
        <v>55</v>
      </c>
      <c r="C13" s="49" t="s">
        <v>12</v>
      </c>
      <c r="D13" s="56">
        <v>121.0544523349683</v>
      </c>
      <c r="E13" s="56"/>
      <c r="F13" s="53"/>
      <c r="G13" s="49"/>
      <c r="H13" s="53"/>
      <c r="I13" s="49">
        <v>119.73555555555555</v>
      </c>
      <c r="J13" s="51">
        <v>11.763432878951619</v>
      </c>
      <c r="K13" s="57">
        <v>9.8245110438340583E-2</v>
      </c>
      <c r="L13" s="51"/>
      <c r="M13" s="59"/>
      <c r="Q13" s="44"/>
      <c r="R13" s="44"/>
    </row>
    <row r="14" spans="1:18" x14ac:dyDescent="0.25">
      <c r="A14" s="58" t="s">
        <v>35</v>
      </c>
      <c r="B14" s="47" t="s">
        <v>55</v>
      </c>
      <c r="C14" s="49" t="s">
        <v>12</v>
      </c>
      <c r="D14" s="56">
        <v>92.976750613775636</v>
      </c>
      <c r="E14" s="56"/>
      <c r="F14" s="53"/>
      <c r="G14" s="49"/>
      <c r="H14" s="53"/>
      <c r="I14" s="49">
        <v>87.318888888888893</v>
      </c>
      <c r="J14" s="51">
        <v>12.17592392762044</v>
      </c>
      <c r="K14" s="57">
        <v>0.13944203920315568</v>
      </c>
      <c r="L14" s="51"/>
      <c r="M14" s="59"/>
      <c r="Q14" s="44"/>
      <c r="R14" s="44"/>
    </row>
    <row r="15" spans="1:18" x14ac:dyDescent="0.25">
      <c r="A15" s="58" t="s">
        <v>36</v>
      </c>
      <c r="B15" s="47" t="s">
        <v>55</v>
      </c>
      <c r="C15" s="49" t="s">
        <v>12</v>
      </c>
      <c r="D15" s="56">
        <v>48.934520477062975</v>
      </c>
      <c r="E15" s="56"/>
      <c r="F15" s="53"/>
      <c r="G15" s="49"/>
      <c r="H15" s="53"/>
      <c r="I15" s="49">
        <v>47.07</v>
      </c>
      <c r="J15" s="51">
        <v>6.2237645475226646</v>
      </c>
      <c r="K15" s="57">
        <v>0.13222359353139293</v>
      </c>
      <c r="L15" s="51"/>
      <c r="M15" s="59"/>
      <c r="Q15" s="44"/>
      <c r="R15" s="44"/>
    </row>
    <row r="16" spans="1:18" x14ac:dyDescent="0.25">
      <c r="A16" s="58" t="s">
        <v>37</v>
      </c>
      <c r="B16" s="47" t="s">
        <v>55</v>
      </c>
      <c r="C16" s="49" t="s">
        <v>12</v>
      </c>
      <c r="D16" s="56">
        <v>147.52520921327388</v>
      </c>
      <c r="E16" s="56"/>
      <c r="F16" s="53"/>
      <c r="G16" s="49"/>
      <c r="H16" s="53"/>
      <c r="I16" s="49">
        <v>147.10555555555553</v>
      </c>
      <c r="J16" s="51">
        <v>10.201439531095598</v>
      </c>
      <c r="K16" s="57">
        <v>6.9347751637040975E-2</v>
      </c>
      <c r="L16" s="51"/>
      <c r="M16" s="59"/>
      <c r="Q16" s="44"/>
      <c r="R16" s="44"/>
    </row>
    <row r="17" spans="1:20" x14ac:dyDescent="0.25">
      <c r="A17" s="58" t="s">
        <v>35</v>
      </c>
      <c r="B17" s="47" t="s">
        <v>56</v>
      </c>
      <c r="C17" s="49" t="s">
        <v>12</v>
      </c>
      <c r="D17" s="56">
        <v>92.976750613775636</v>
      </c>
      <c r="E17" s="56">
        <v>93.1</v>
      </c>
      <c r="F17" s="53">
        <v>1.3255936071194315E-3</v>
      </c>
      <c r="G17" s="49"/>
      <c r="H17" s="53">
        <v>4.1047991764600654E-4</v>
      </c>
      <c r="I17" s="68">
        <v>93.061800000000005</v>
      </c>
      <c r="J17" s="68">
        <v>4.5702999999999996</v>
      </c>
      <c r="K17" s="57">
        <v>4.9110376115656468E-2</v>
      </c>
      <c r="L17" s="51">
        <v>8.358313458632723E-3</v>
      </c>
      <c r="M17" s="59" t="s">
        <v>70</v>
      </c>
      <c r="Q17" s="44"/>
      <c r="R17" s="44"/>
    </row>
    <row r="18" spans="1:20" x14ac:dyDescent="0.25">
      <c r="A18" s="58" t="s">
        <v>36</v>
      </c>
      <c r="B18" s="47" t="s">
        <v>56</v>
      </c>
      <c r="C18" s="49" t="s">
        <v>12</v>
      </c>
      <c r="D18" s="56">
        <v>48.934520477062975</v>
      </c>
      <c r="E18" s="56">
        <v>54.4</v>
      </c>
      <c r="F18" s="53">
        <v>0.11168965118395002</v>
      </c>
      <c r="G18" s="49"/>
      <c r="H18" s="53">
        <v>7.6801266825019698E-2</v>
      </c>
      <c r="I18" s="51">
        <v>50.52</v>
      </c>
      <c r="J18" s="51">
        <v>4.2773000843990348</v>
      </c>
      <c r="K18" s="57">
        <v>8.4665480688816991E-2</v>
      </c>
      <c r="L18" s="51">
        <v>0.90711428317874021</v>
      </c>
      <c r="M18" s="59" t="s">
        <v>70</v>
      </c>
      <c r="Q18" s="44"/>
      <c r="R18" s="44"/>
    </row>
    <row r="19" spans="1:20" x14ac:dyDescent="0.25">
      <c r="A19" s="58" t="s">
        <v>37</v>
      </c>
      <c r="B19" s="47" t="s">
        <v>56</v>
      </c>
      <c r="C19" s="49" t="s">
        <v>12</v>
      </c>
      <c r="D19" s="56">
        <v>147.52520921327388</v>
      </c>
      <c r="E19" s="56">
        <v>154</v>
      </c>
      <c r="F19" s="53">
        <v>4.3889385558271994E-2</v>
      </c>
      <c r="G19" s="49"/>
      <c r="H19" s="53">
        <v>5.5083584543710755E-2</v>
      </c>
      <c r="I19" s="51">
        <v>145.95999999999998</v>
      </c>
      <c r="J19" s="51">
        <v>27.197637180240488</v>
      </c>
      <c r="K19" s="57">
        <v>0.1863362371899184</v>
      </c>
      <c r="L19" s="51">
        <v>0.29561391479408394</v>
      </c>
      <c r="M19" s="59" t="s">
        <v>70</v>
      </c>
      <c r="Q19" s="44"/>
      <c r="R19" s="44"/>
    </row>
    <row r="20" spans="1:20" x14ac:dyDescent="0.25">
      <c r="A20" s="58" t="s">
        <v>30</v>
      </c>
      <c r="B20" s="47" t="s">
        <v>57</v>
      </c>
      <c r="C20" s="49" t="s">
        <v>12</v>
      </c>
      <c r="D20" s="56">
        <v>61.322663237202647</v>
      </c>
      <c r="E20" s="56"/>
      <c r="F20" s="53"/>
      <c r="G20" s="49"/>
      <c r="H20" s="53"/>
      <c r="I20" s="68">
        <v>58.659599999999998</v>
      </c>
      <c r="J20" s="68">
        <v>1.8749</v>
      </c>
      <c r="K20" s="57">
        <v>3.1962372740352817E-2</v>
      </c>
      <c r="L20" s="51"/>
      <c r="M20" s="59" t="s">
        <v>70</v>
      </c>
      <c r="Q20" s="44"/>
      <c r="R20" s="44"/>
    </row>
    <row r="21" spans="1:20" x14ac:dyDescent="0.25">
      <c r="A21" s="58" t="s">
        <v>32</v>
      </c>
      <c r="B21" s="47" t="s">
        <v>57</v>
      </c>
      <c r="C21" s="49" t="s">
        <v>12</v>
      </c>
      <c r="D21" s="56">
        <v>172.59684701751326</v>
      </c>
      <c r="E21" s="56"/>
      <c r="F21" s="53"/>
      <c r="G21" s="49"/>
      <c r="H21" s="53"/>
      <c r="I21" s="51">
        <v>169.27049833589911</v>
      </c>
      <c r="J21" s="51">
        <v>3.6470415274271253</v>
      </c>
      <c r="K21" s="57">
        <v>2.1545641817571563E-2</v>
      </c>
      <c r="L21" s="51"/>
      <c r="M21" s="59" t="s">
        <v>70</v>
      </c>
      <c r="Q21" s="44"/>
      <c r="R21" s="44"/>
    </row>
    <row r="22" spans="1:20" x14ac:dyDescent="0.25">
      <c r="A22" s="58" t="s">
        <v>33</v>
      </c>
      <c r="B22" s="47" t="s">
        <v>57</v>
      </c>
      <c r="C22" s="49" t="s">
        <v>12</v>
      </c>
      <c r="D22" s="56">
        <v>38.796767328739371</v>
      </c>
      <c r="E22" s="56"/>
      <c r="F22" s="53"/>
      <c r="G22" s="49"/>
      <c r="H22" s="53"/>
      <c r="I22" s="68">
        <v>37.380000000000003</v>
      </c>
      <c r="J22" s="68">
        <v>1.6761999999999999</v>
      </c>
      <c r="K22" s="57">
        <v>4.4842161583734615E-2</v>
      </c>
      <c r="L22" s="51"/>
      <c r="M22" s="59" t="s">
        <v>70</v>
      </c>
      <c r="Q22" s="44"/>
      <c r="R22" s="44"/>
    </row>
    <row r="23" spans="1:20" x14ac:dyDescent="0.25">
      <c r="A23" s="58" t="s">
        <v>34</v>
      </c>
      <c r="B23" s="47" t="s">
        <v>57</v>
      </c>
      <c r="C23" s="49" t="s">
        <v>12</v>
      </c>
      <c r="D23" s="56">
        <v>64.097122478793011</v>
      </c>
      <c r="E23" s="56"/>
      <c r="F23" s="53"/>
      <c r="G23" s="49"/>
      <c r="H23" s="53"/>
      <c r="I23" s="49">
        <v>62.595759912493889</v>
      </c>
      <c r="J23" s="51">
        <v>2.0680622913086721</v>
      </c>
      <c r="K23" s="57">
        <v>3.3038376628061264E-2</v>
      </c>
      <c r="L23" s="51"/>
      <c r="M23" s="59" t="s">
        <v>70</v>
      </c>
      <c r="Q23" s="44"/>
      <c r="R23" s="44"/>
    </row>
    <row r="24" spans="1:20" x14ac:dyDescent="0.25">
      <c r="A24" s="58" t="s">
        <v>35</v>
      </c>
      <c r="B24" s="47" t="s">
        <v>57</v>
      </c>
      <c r="C24" s="49" t="s">
        <v>12</v>
      </c>
      <c r="D24" s="56">
        <v>198.07007461950843</v>
      </c>
      <c r="E24" s="56"/>
      <c r="F24" s="53"/>
      <c r="G24" s="49"/>
      <c r="H24" s="53"/>
      <c r="I24" s="49">
        <v>193.12481735200757</v>
      </c>
      <c r="J24" s="51">
        <v>7.7049986443936396</v>
      </c>
      <c r="K24" s="57">
        <v>3.9896470842221067E-2</v>
      </c>
      <c r="L24" s="51"/>
      <c r="M24" s="59" t="s">
        <v>70</v>
      </c>
      <c r="Q24" s="44"/>
      <c r="R24" s="44"/>
    </row>
    <row r="25" spans="1:20" x14ac:dyDescent="0.25">
      <c r="A25" s="58" t="s">
        <v>28</v>
      </c>
      <c r="B25" s="47" t="s">
        <v>58</v>
      </c>
      <c r="C25" s="49" t="s">
        <v>43</v>
      </c>
      <c r="D25" s="51">
        <v>5.2466454652173953</v>
      </c>
      <c r="E25" s="49"/>
      <c r="F25" s="56"/>
      <c r="G25" s="49"/>
      <c r="H25" s="56"/>
      <c r="I25" s="51">
        <v>5.3341467866876231</v>
      </c>
      <c r="J25" s="51">
        <v>0.11717771261269372</v>
      </c>
      <c r="K25" s="57">
        <v>2.1967470581262024E-2</v>
      </c>
      <c r="L25" s="51"/>
      <c r="M25" s="59" t="s">
        <v>70</v>
      </c>
      <c r="Q25" s="44">
        <v>-9.4231477985116247E-2</v>
      </c>
      <c r="R25" s="44">
        <v>9.4231477985116247E-2</v>
      </c>
      <c r="S25" s="62">
        <v>82.682786224495345</v>
      </c>
      <c r="T25" s="62">
        <v>99.886566131816039</v>
      </c>
    </row>
    <row r="26" spans="1:20" x14ac:dyDescent="0.25">
      <c r="A26" s="58" t="s">
        <v>30</v>
      </c>
      <c r="B26" s="47" t="s">
        <v>58</v>
      </c>
      <c r="C26" s="49" t="s">
        <v>43</v>
      </c>
      <c r="D26" s="51">
        <v>13.011614666831095</v>
      </c>
      <c r="E26" s="49"/>
      <c r="F26" s="56"/>
      <c r="G26" s="49"/>
      <c r="H26" s="56"/>
      <c r="I26" s="51">
        <v>13.063021472999218</v>
      </c>
      <c r="J26" s="51">
        <v>0.11691965907270248</v>
      </c>
      <c r="K26" s="57">
        <v>8.9504299839337394E-3</v>
      </c>
      <c r="L26" s="51"/>
      <c r="M26" s="59" t="s">
        <v>70</v>
      </c>
      <c r="Q26" s="44">
        <v>-6.9603367210746322E-2</v>
      </c>
      <c r="R26" s="44">
        <v>6.9603367210746322E-2</v>
      </c>
      <c r="S26" s="62">
        <v>142.38483956729627</v>
      </c>
      <c r="T26" s="63">
        <v>163.68858019656952</v>
      </c>
    </row>
    <row r="27" spans="1:20" x14ac:dyDescent="0.25">
      <c r="A27" s="58" t="s">
        <v>31</v>
      </c>
      <c r="B27" s="47" t="s">
        <v>58</v>
      </c>
      <c r="C27" s="49" t="s">
        <v>43</v>
      </c>
      <c r="D27" s="51">
        <v>19.805128606051131</v>
      </c>
      <c r="E27" s="49"/>
      <c r="F27" s="56"/>
      <c r="G27" s="49"/>
      <c r="H27" s="56"/>
      <c r="I27" s="51">
        <v>19.807865436331152</v>
      </c>
      <c r="J27" s="51">
        <v>0.15200061940578194</v>
      </c>
      <c r="K27" s="57">
        <v>7.6737506065133977E-3</v>
      </c>
      <c r="L27" s="51"/>
      <c r="M27" s="59" t="s">
        <v>70</v>
      </c>
      <c r="Q27" s="44">
        <v>-8.552496442894994E-2</v>
      </c>
      <c r="R27" s="44">
        <v>8.552496442894994E-2</v>
      </c>
      <c r="S27" s="62">
        <v>97.128388023909295</v>
      </c>
      <c r="T27" s="63">
        <v>115.29597403263789</v>
      </c>
    </row>
    <row r="28" spans="1:20" x14ac:dyDescent="0.25">
      <c r="A28" s="58" t="s">
        <v>33</v>
      </c>
      <c r="B28" s="47" t="s">
        <v>58</v>
      </c>
      <c r="C28" s="49" t="s">
        <v>43</v>
      </c>
      <c r="D28" s="51">
        <v>20.948029995946495</v>
      </c>
      <c r="E28" s="49"/>
      <c r="F28" s="56"/>
      <c r="G28" s="49"/>
      <c r="H28" s="56"/>
      <c r="I28" s="51">
        <v>20.922482807955582</v>
      </c>
      <c r="J28" s="51">
        <v>9.1667055148159121E-2</v>
      </c>
      <c r="K28" s="57">
        <v>4.3812704251955971E-3</v>
      </c>
      <c r="L28" s="51"/>
      <c r="M28" s="59" t="s">
        <v>70</v>
      </c>
      <c r="Q28" s="44">
        <v>-0.14356216643683845</v>
      </c>
      <c r="R28" s="44">
        <v>0.14356216643683845</v>
      </c>
      <c r="S28" s="62">
        <v>43.997863618177682</v>
      </c>
      <c r="T28" s="63">
        <v>58.74832972810885</v>
      </c>
    </row>
    <row r="29" spans="1:20" x14ac:dyDescent="0.25">
      <c r="A29" s="58" t="s">
        <v>35</v>
      </c>
      <c r="B29" s="47" t="s">
        <v>58</v>
      </c>
      <c r="C29" s="49" t="s">
        <v>43</v>
      </c>
      <c r="D29" s="51">
        <v>8.2395214350449137</v>
      </c>
      <c r="E29" s="49"/>
      <c r="F29" s="56"/>
      <c r="G29" s="49"/>
      <c r="H29" s="56"/>
      <c r="I29" s="51">
        <v>8.2142878065620337</v>
      </c>
      <c r="J29" s="51">
        <v>9.9873588626627582E-2</v>
      </c>
      <c r="K29" s="57">
        <v>1.2158520735886922E-2</v>
      </c>
      <c r="L29" s="51"/>
      <c r="M29" s="59" t="s">
        <v>70</v>
      </c>
      <c r="Q29" s="44">
        <v>-0.13911619444813236</v>
      </c>
      <c r="R29" s="44">
        <v>0.13911619444813236</v>
      </c>
      <c r="S29" s="62">
        <v>104.21381760512469</v>
      </c>
      <c r="T29" s="63">
        <v>137.89508706481192</v>
      </c>
    </row>
    <row r="30" spans="1:20" x14ac:dyDescent="0.25">
      <c r="A30" s="20" t="s">
        <v>37</v>
      </c>
      <c r="B30" s="47" t="s">
        <v>58</v>
      </c>
      <c r="C30" s="49" t="s">
        <v>43</v>
      </c>
      <c r="D30" s="51">
        <v>15.685951481687086</v>
      </c>
      <c r="E30" s="49"/>
      <c r="F30" s="56"/>
      <c r="G30" s="49"/>
      <c r="H30" s="56"/>
      <c r="I30" s="51">
        <v>15.608519337551668</v>
      </c>
      <c r="J30" s="51">
        <v>0.13291837182977734</v>
      </c>
      <c r="K30" s="57">
        <v>8.5157578983162379E-3</v>
      </c>
      <c r="L30" s="51"/>
      <c r="M30" s="59" t="s">
        <v>70</v>
      </c>
      <c r="Q30" s="44">
        <v>-0.1488754920447912</v>
      </c>
      <c r="R30" s="44">
        <v>0.1488754920447912</v>
      </c>
      <c r="S30" s="62">
        <v>79.134791117423944</v>
      </c>
      <c r="T30" s="63">
        <v>106.81871011012733</v>
      </c>
    </row>
    <row r="31" spans="1:20" x14ac:dyDescent="0.25">
      <c r="A31" s="49" t="s">
        <v>31</v>
      </c>
      <c r="B31" s="17" t="s">
        <v>59</v>
      </c>
      <c r="C31" s="49" t="s">
        <v>44</v>
      </c>
      <c r="D31" s="51">
        <v>5.4645066843874606</v>
      </c>
      <c r="E31" s="49"/>
      <c r="F31" s="53"/>
      <c r="G31" s="49"/>
      <c r="H31" s="53"/>
      <c r="I31" s="51">
        <v>5.4675584512954529</v>
      </c>
      <c r="J31" s="51">
        <v>0.16582470792808313</v>
      </c>
      <c r="K31" s="57">
        <v>3.0328840451407255E-2</v>
      </c>
      <c r="L31" s="51"/>
      <c r="M31" s="59" t="s">
        <v>70</v>
      </c>
      <c r="Q31" s="44">
        <v>-0.18696445579687879</v>
      </c>
      <c r="R31" s="44">
        <v>0.18696445579687879</v>
      </c>
      <c r="S31" s="62">
        <v>39.785504486387673</v>
      </c>
      <c r="T31" s="63">
        <v>58.083536467738277</v>
      </c>
    </row>
    <row r="32" spans="1:20" x14ac:dyDescent="0.25">
      <c r="A32" s="49" t="s">
        <v>32</v>
      </c>
      <c r="B32" s="17" t="s">
        <v>59</v>
      </c>
      <c r="C32" s="49" t="s">
        <v>44</v>
      </c>
      <c r="D32" s="51">
        <v>4.5238671849945273</v>
      </c>
      <c r="E32" s="49"/>
      <c r="F32" s="53"/>
      <c r="G32" s="49"/>
      <c r="H32" s="53"/>
      <c r="I32" s="51">
        <v>4.5219965949218546</v>
      </c>
      <c r="J32" s="51">
        <v>0.14172853400829838</v>
      </c>
      <c r="K32" s="57">
        <v>3.1342025813875608E-2</v>
      </c>
      <c r="L32" s="51"/>
      <c r="M32" s="59" t="s">
        <v>70</v>
      </c>
      <c r="Q32" s="44">
        <v>-0.1333328541584847</v>
      </c>
      <c r="R32" s="44">
        <v>0.1333328541584847</v>
      </c>
      <c r="S32" s="62">
        <v>127.85525200854049</v>
      </c>
      <c r="T32" s="63">
        <v>167.19516641800726</v>
      </c>
    </row>
    <row r="33" spans="3:20" x14ac:dyDescent="0.25">
      <c r="C33" s="20"/>
      <c r="F33" s="49"/>
      <c r="H33" s="57"/>
      <c r="K33" s="51"/>
      <c r="M33" s="24"/>
      <c r="Q33" s="44">
        <v>-0.1488754920447912</v>
      </c>
      <c r="R33" s="44">
        <v>0.1488754920447912</v>
      </c>
      <c r="S33" s="62">
        <v>79.134791117423944</v>
      </c>
      <c r="T33" s="63">
        <v>106.81871011012733</v>
      </c>
    </row>
    <row r="34" spans="3:20" x14ac:dyDescent="0.25">
      <c r="Q34" s="44">
        <v>-0.18696445579687879</v>
      </c>
      <c r="R34" s="44">
        <v>0.18696445579687879</v>
      </c>
      <c r="S34" s="62">
        <v>39.785504486387673</v>
      </c>
      <c r="T34" s="63">
        <v>58.083536467738277</v>
      </c>
    </row>
    <row r="35" spans="3:20" x14ac:dyDescent="0.25">
      <c r="F35" s="43"/>
      <c r="M35" s="36"/>
      <c r="Q35" s="44">
        <v>-0.1333328541584847</v>
      </c>
      <c r="R35" s="44">
        <v>0.1333328541584847</v>
      </c>
      <c r="S35" s="62">
        <v>127.85525200854049</v>
      </c>
      <c r="T35" s="63">
        <v>167.19516641800726</v>
      </c>
    </row>
    <row r="36" spans="3:20" x14ac:dyDescent="0.25">
      <c r="F36" s="43"/>
      <c r="M36" s="36"/>
      <c r="Q36" s="44">
        <v>-0.10353194186569846</v>
      </c>
      <c r="R36" s="44">
        <v>0.10353194186569846</v>
      </c>
      <c r="S36" s="62">
        <v>54.973808831878777</v>
      </c>
      <c r="T36" s="63">
        <v>67.67151764252651</v>
      </c>
    </row>
    <row r="37" spans="3:20" x14ac:dyDescent="0.25">
      <c r="F37" s="43"/>
      <c r="M37" s="36"/>
      <c r="Q37" s="44">
        <v>-6.2592031332604367E-2</v>
      </c>
      <c r="R37" s="44">
        <v>6.2592031332604367E-2</v>
      </c>
      <c r="S37" s="62">
        <v>161.79365976108434</v>
      </c>
      <c r="T37" s="63">
        <v>183.40003427394217</v>
      </c>
    </row>
    <row r="38" spans="3:20" x14ac:dyDescent="0.25">
      <c r="Q38" s="44">
        <v>-0.14206023912892995</v>
      </c>
      <c r="R38" s="44">
        <v>0.14206023912892995</v>
      </c>
      <c r="S38" s="62">
        <v>33.285289284589197</v>
      </c>
      <c r="T38" s="63">
        <v>44.308245372889544</v>
      </c>
    </row>
    <row r="39" spans="3:20" x14ac:dyDescent="0.25">
      <c r="Q39" s="44">
        <v>-0.10069818146710326</v>
      </c>
      <c r="R39" s="44">
        <v>0.10069818146710326</v>
      </c>
      <c r="S39" s="62">
        <v>57.642658807904368</v>
      </c>
      <c r="T39" s="63">
        <v>70.551586149681654</v>
      </c>
    </row>
    <row r="40" spans="3:20" x14ac:dyDescent="0.25">
      <c r="Q40" s="44">
        <v>-5.9864165450895311E-2</v>
      </c>
      <c r="R40" s="44">
        <v>5.9864165450895311E-2</v>
      </c>
      <c r="S40" s="62">
        <v>186.21277490161501</v>
      </c>
      <c r="T40" s="63">
        <v>209.92737433740186</v>
      </c>
    </row>
    <row r="41" spans="3:20" x14ac:dyDescent="0.25">
      <c r="Q41" s="52"/>
      <c r="R41" s="52"/>
      <c r="S41" s="63">
        <v>4.9847215895597738</v>
      </c>
      <c r="T41" s="63">
        <v>5.5085693408750167</v>
      </c>
    </row>
    <row r="42" spans="3:20" x14ac:dyDescent="0.25">
      <c r="Q42" s="52"/>
      <c r="R42" s="52"/>
      <c r="S42" s="63">
        <v>12.576561676987991</v>
      </c>
      <c r="T42" s="63">
        <v>13.446667656674199</v>
      </c>
    </row>
    <row r="43" spans="3:20" x14ac:dyDescent="0.25">
      <c r="Q43" s="52"/>
      <c r="R43" s="52"/>
      <c r="S43" s="63">
        <v>19.271206824766761</v>
      </c>
      <c r="T43" s="63">
        <v>20.339050387335501</v>
      </c>
    </row>
    <row r="44" spans="3:20" x14ac:dyDescent="0.25">
      <c r="Q44" s="52"/>
      <c r="R44" s="52"/>
      <c r="S44" s="63">
        <v>0.18169043109527511</v>
      </c>
      <c r="T44" s="63">
        <v>0.33266386495788419</v>
      </c>
    </row>
    <row r="45" spans="3:20" x14ac:dyDescent="0.25">
      <c r="Q45" s="52"/>
      <c r="R45" s="52"/>
      <c r="S45" s="63">
        <v>20.389345747759101</v>
      </c>
      <c r="T45" s="63">
        <v>21.506714244133889</v>
      </c>
    </row>
    <row r="46" spans="3:20" x14ac:dyDescent="0.25">
      <c r="Q46" s="52"/>
      <c r="R46" s="52"/>
      <c r="S46" s="63">
        <v>7.8932305209041012</v>
      </c>
      <c r="T46" s="63">
        <v>8.5858123491857263</v>
      </c>
    </row>
    <row r="47" spans="3:20" x14ac:dyDescent="0.25">
      <c r="Q47" s="52"/>
      <c r="R47" s="52"/>
      <c r="S47" s="63">
        <v>15.215332464760582</v>
      </c>
      <c r="T47" s="63">
        <v>16.15657049861359</v>
      </c>
    </row>
    <row r="48" spans="3:20" x14ac:dyDescent="0.25">
      <c r="Q48" s="52"/>
      <c r="R48" s="52"/>
    </row>
  </sheetData>
  <sheetProtection password="DC07" sheet="1" objects="1" scenarios="1" selectLockedCells="1" selectUnlockedCells="1"/>
  <mergeCells count="2">
    <mergeCell ref="H3:L3"/>
    <mergeCell ref="A7:F7"/>
  </mergeCells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>
    <oddHeader>&amp;CVersie 1 - Voorlopige rapportering resultaten LABSVKL 2012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47"/>
  <sheetViews>
    <sheetView zoomScaleNormal="100" workbookViewId="0">
      <selection activeCell="N13" sqref="N13"/>
    </sheetView>
  </sheetViews>
  <sheetFormatPr defaultRowHeight="15.75" x14ac:dyDescent="0.25"/>
  <cols>
    <col min="1" max="1" width="19.85546875" style="48" bestFit="1" customWidth="1"/>
    <col min="2" max="2" width="26.5703125" style="17" bestFit="1" customWidth="1"/>
    <col min="3" max="3" width="16.5703125" style="49" bestFit="1" customWidth="1"/>
    <col min="4" max="4" width="12.85546875" style="51" bestFit="1" customWidth="1"/>
    <col min="5" max="5" width="10.42578125" style="21" bestFit="1" customWidth="1"/>
    <col min="6" max="6" width="14.7109375" style="18" bestFit="1" customWidth="1"/>
    <col min="7" max="7" width="10" style="15" bestFit="1" customWidth="1"/>
    <col min="8" max="8" width="12.28515625" style="49" bestFit="1" customWidth="1"/>
    <col min="9" max="9" width="9.140625" style="50"/>
    <col min="10" max="10" width="14.7109375" style="51" bestFit="1" customWidth="1"/>
    <col min="11" max="11" width="9.140625" style="51" bestFit="1" customWidth="1"/>
    <col min="12" max="12" width="11" style="51" bestFit="1" customWidth="1"/>
    <col min="13" max="14" width="11" style="49" bestFit="1" customWidth="1"/>
    <col min="15" max="15" width="9.140625" style="49"/>
    <col min="16" max="19" width="9.140625" style="48"/>
    <col min="20" max="20" width="9.7109375" style="48" bestFit="1" customWidth="1"/>
    <col min="21" max="16384" width="9.140625" style="48"/>
  </cols>
  <sheetData>
    <row r="1" spans="1:21" x14ac:dyDescent="0.25">
      <c r="A1" s="1" t="s">
        <v>49</v>
      </c>
      <c r="B1" s="47"/>
      <c r="C1" s="2" t="s">
        <v>52</v>
      </c>
      <c r="D1" s="3"/>
      <c r="E1" s="4">
        <v>14</v>
      </c>
      <c r="F1" s="4"/>
    </row>
    <row r="2" spans="1:21" x14ac:dyDescent="0.25">
      <c r="B2" s="5"/>
      <c r="C2" s="16"/>
      <c r="D2" s="3"/>
      <c r="F2" s="4"/>
    </row>
    <row r="3" spans="1:21" ht="47.25" customHeight="1" x14ac:dyDescent="0.25">
      <c r="A3" s="37"/>
      <c r="B3" s="37"/>
      <c r="C3" s="37"/>
      <c r="D3" s="37"/>
      <c r="E3" s="37"/>
      <c r="F3" s="83" t="s">
        <v>72</v>
      </c>
      <c r="G3" s="83"/>
      <c r="H3" s="83"/>
      <c r="I3" s="38"/>
      <c r="J3" s="81" t="s">
        <v>48</v>
      </c>
      <c r="K3" s="81"/>
      <c r="L3" s="81"/>
      <c r="M3" s="81"/>
      <c r="N3" s="81"/>
      <c r="O3" s="51"/>
    </row>
    <row r="4" spans="1:21" s="8" customFormat="1" x14ac:dyDescent="0.25">
      <c r="A4" s="1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  <c r="G4" s="79" t="s">
        <v>9</v>
      </c>
      <c r="H4" s="10" t="s">
        <v>10</v>
      </c>
      <c r="I4" s="10"/>
      <c r="J4" s="9" t="s">
        <v>5</v>
      </c>
      <c r="K4" s="11" t="s">
        <v>6</v>
      </c>
      <c r="L4" s="10" t="s">
        <v>7</v>
      </c>
      <c r="M4" s="12" t="s">
        <v>8</v>
      </c>
      <c r="N4" s="10" t="s">
        <v>9</v>
      </c>
      <c r="O4" s="11"/>
    </row>
    <row r="5" spans="1:21" s="8" customFormat="1" x14ac:dyDescent="0.25">
      <c r="A5" s="1"/>
      <c r="B5" s="5"/>
      <c r="C5" s="6"/>
      <c r="D5" s="13"/>
      <c r="F5" s="9" t="s">
        <v>11</v>
      </c>
      <c r="G5" s="9" t="s">
        <v>11</v>
      </c>
      <c r="H5" s="11"/>
      <c r="I5" s="11"/>
      <c r="J5" s="9" t="s">
        <v>45</v>
      </c>
      <c r="K5" s="11"/>
      <c r="L5" s="10" t="s">
        <v>46</v>
      </c>
      <c r="M5" s="10" t="s">
        <v>46</v>
      </c>
      <c r="N5" s="10" t="s">
        <v>46</v>
      </c>
      <c r="O5" s="11"/>
    </row>
    <row r="6" spans="1:21" x14ac:dyDescent="0.25">
      <c r="E6" s="18"/>
      <c r="F6" s="48"/>
      <c r="G6" s="48"/>
      <c r="H6" s="18"/>
      <c r="I6" s="18"/>
      <c r="J6" s="15"/>
      <c r="L6" s="50"/>
      <c r="M6" s="51"/>
      <c r="N6" s="51"/>
    </row>
    <row r="7" spans="1:21" x14ac:dyDescent="0.25">
      <c r="A7" s="82" t="s">
        <v>50</v>
      </c>
      <c r="B7" s="82"/>
      <c r="C7" s="82"/>
      <c r="D7" s="82"/>
      <c r="E7" s="18"/>
      <c r="F7" s="48"/>
      <c r="G7" s="48"/>
      <c r="H7" s="18"/>
      <c r="I7" s="18"/>
      <c r="J7" s="53"/>
      <c r="L7" s="50"/>
      <c r="M7" s="51"/>
      <c r="N7" s="51"/>
    </row>
    <row r="8" spans="1:21" ht="13.5" customHeight="1" x14ac:dyDescent="0.25">
      <c r="A8" s="1" t="s">
        <v>13</v>
      </c>
      <c r="B8" s="19" t="s">
        <v>14</v>
      </c>
      <c r="C8" s="20" t="s">
        <v>15</v>
      </c>
      <c r="D8" s="51">
        <v>166.7</v>
      </c>
      <c r="E8" s="39">
        <v>181</v>
      </c>
      <c r="F8" s="54">
        <f>(E8-D8)/D8</f>
        <v>8.5782843431313816E-2</v>
      </c>
      <c r="G8" s="52">
        <f>(E8-D8)/(D8*0.04)</f>
        <v>2.1445710857828453</v>
      </c>
      <c r="H8" s="59" t="s">
        <v>69</v>
      </c>
      <c r="I8" s="21"/>
      <c r="J8" s="22"/>
      <c r="K8" s="56"/>
      <c r="L8" s="50"/>
      <c r="M8" s="51"/>
      <c r="N8" s="51"/>
    </row>
    <row r="9" spans="1:21" x14ac:dyDescent="0.25">
      <c r="A9" s="1" t="s">
        <v>16</v>
      </c>
      <c r="B9" s="19" t="s">
        <v>17</v>
      </c>
      <c r="C9" s="20" t="s">
        <v>18</v>
      </c>
      <c r="D9" s="51">
        <v>119.1</v>
      </c>
      <c r="E9" s="39">
        <v>120</v>
      </c>
      <c r="F9" s="56">
        <f>E9-D9</f>
        <v>0.90000000000000568</v>
      </c>
      <c r="G9" s="52">
        <f>(E9-D9)/1</f>
        <v>0.90000000000000568</v>
      </c>
      <c r="H9" s="59"/>
      <c r="L9" s="50"/>
      <c r="M9" s="51"/>
      <c r="N9" s="51"/>
      <c r="S9" s="24"/>
      <c r="T9" s="24"/>
      <c r="U9" s="56"/>
    </row>
    <row r="10" spans="1:21" x14ac:dyDescent="0.25">
      <c r="A10" s="1"/>
      <c r="B10" s="19"/>
      <c r="C10" s="20"/>
      <c r="D10" s="48"/>
      <c r="E10" s="48"/>
      <c r="F10" s="29"/>
      <c r="G10" s="52"/>
      <c r="H10" s="59"/>
      <c r="L10" s="50"/>
      <c r="M10" s="51"/>
      <c r="N10" s="51"/>
      <c r="S10" s="21"/>
      <c r="T10" s="22"/>
      <c r="U10" s="51"/>
    </row>
    <row r="11" spans="1:21" x14ac:dyDescent="0.25">
      <c r="A11" s="25" t="s">
        <v>19</v>
      </c>
      <c r="B11" s="26" t="s">
        <v>20</v>
      </c>
      <c r="C11" s="27" t="s">
        <v>21</v>
      </c>
      <c r="D11" s="24">
        <v>5.84</v>
      </c>
      <c r="E11" s="39">
        <v>5.98</v>
      </c>
      <c r="F11" s="54">
        <f>(E11-D11)/D11</f>
        <v>2.3972602739726127E-2</v>
      </c>
      <c r="G11" s="52">
        <f>(E11-D11)/((12.5-0.53)*D11/100)</f>
        <v>0.20027237042377713</v>
      </c>
      <c r="H11" s="59"/>
      <c r="L11" s="50"/>
      <c r="M11" s="51"/>
      <c r="N11" s="51"/>
      <c r="S11" s="51"/>
      <c r="T11" s="54"/>
      <c r="U11" s="51"/>
    </row>
    <row r="12" spans="1:21" x14ac:dyDescent="0.25">
      <c r="A12" s="25"/>
      <c r="B12" s="26" t="s">
        <v>20</v>
      </c>
      <c r="C12" s="27" t="s">
        <v>21</v>
      </c>
      <c r="D12" s="24">
        <v>5.89</v>
      </c>
      <c r="E12" s="39">
        <v>5.89</v>
      </c>
      <c r="F12" s="54">
        <f>(E12-D12)/D12</f>
        <v>0</v>
      </c>
      <c r="G12" s="52">
        <f>(E12-D12)/((12.5-0.53)*D12/100)</f>
        <v>0</v>
      </c>
      <c r="H12" s="59"/>
      <c r="L12" s="50"/>
      <c r="M12" s="51"/>
      <c r="N12" s="51"/>
      <c r="S12" s="51"/>
      <c r="T12" s="54"/>
      <c r="U12" s="51"/>
    </row>
    <row r="13" spans="1:21" s="50" customFormat="1" x14ac:dyDescent="0.25">
      <c r="A13" s="28"/>
      <c r="B13" s="26" t="s">
        <v>20</v>
      </c>
      <c r="C13" s="27" t="s">
        <v>21</v>
      </c>
      <c r="D13" s="24"/>
      <c r="E13" s="24"/>
      <c r="F13" s="54"/>
      <c r="G13" s="52"/>
      <c r="H13" s="59"/>
      <c r="M13" s="51"/>
      <c r="N13" s="51"/>
      <c r="S13" s="51"/>
      <c r="T13" s="54"/>
      <c r="U13" s="51"/>
    </row>
    <row r="14" spans="1:21" s="50" customFormat="1" x14ac:dyDescent="0.25">
      <c r="A14" s="28"/>
      <c r="B14" s="26"/>
      <c r="C14" s="27"/>
      <c r="D14" s="24"/>
      <c r="E14" s="24"/>
      <c r="F14" s="54"/>
      <c r="G14" s="52"/>
      <c r="H14" s="59"/>
      <c r="M14" s="51"/>
      <c r="N14" s="51"/>
      <c r="S14" s="51"/>
      <c r="T14" s="54"/>
      <c r="U14" s="51"/>
    </row>
    <row r="15" spans="1:21" s="50" customFormat="1" x14ac:dyDescent="0.25">
      <c r="A15" s="25" t="s">
        <v>22</v>
      </c>
      <c r="B15" s="26" t="s">
        <v>20</v>
      </c>
      <c r="C15" s="27" t="s">
        <v>21</v>
      </c>
      <c r="D15" s="24">
        <v>11.91</v>
      </c>
      <c r="E15" s="39">
        <v>12.44</v>
      </c>
      <c r="F15" s="54">
        <f>(E15-D15)/D15</f>
        <v>4.4500419815281224E-2</v>
      </c>
      <c r="G15" s="52">
        <f t="shared" ref="G15:G16" si="0">(E15-D15)/((12.5-0.53)*D15/100)</f>
        <v>0.37176624741254155</v>
      </c>
      <c r="H15" s="59"/>
      <c r="M15" s="51"/>
      <c r="N15" s="51"/>
      <c r="S15" s="51"/>
      <c r="T15" s="54"/>
      <c r="U15" s="51"/>
    </row>
    <row r="16" spans="1:21" s="50" customFormat="1" x14ac:dyDescent="0.25">
      <c r="A16" s="25"/>
      <c r="B16" s="26" t="s">
        <v>20</v>
      </c>
      <c r="C16" s="27" t="s">
        <v>21</v>
      </c>
      <c r="D16" s="24">
        <v>12.06</v>
      </c>
      <c r="E16" s="39">
        <v>11.65</v>
      </c>
      <c r="F16" s="54">
        <f>(E16-D16)/D16</f>
        <v>-3.3996683250414605E-2</v>
      </c>
      <c r="G16" s="52">
        <f t="shared" si="0"/>
        <v>-0.28401573308617045</v>
      </c>
      <c r="H16" s="59"/>
      <c r="M16" s="51"/>
      <c r="N16" s="51"/>
      <c r="S16" s="51"/>
      <c r="T16" s="54"/>
      <c r="U16" s="51"/>
    </row>
    <row r="17" spans="1:21" s="50" customFormat="1" x14ac:dyDescent="0.25">
      <c r="A17" s="28"/>
      <c r="B17" s="26" t="s">
        <v>20</v>
      </c>
      <c r="C17" s="27" t="s">
        <v>21</v>
      </c>
      <c r="D17" s="24"/>
      <c r="E17" s="24"/>
      <c r="F17" s="54"/>
      <c r="G17" s="52"/>
      <c r="H17" s="59"/>
      <c r="M17" s="51"/>
      <c r="N17" s="51"/>
      <c r="S17" s="49"/>
      <c r="T17" s="29"/>
      <c r="U17" s="51"/>
    </row>
    <row r="18" spans="1:21" s="50" customFormat="1" ht="18" customHeight="1" x14ac:dyDescent="0.25">
      <c r="A18" s="48"/>
      <c r="B18" s="17"/>
      <c r="C18" s="49"/>
      <c r="D18" s="48"/>
      <c r="E18" s="48"/>
      <c r="F18" s="29"/>
      <c r="G18" s="52"/>
      <c r="H18" s="59"/>
      <c r="M18" s="51"/>
      <c r="N18" s="51"/>
      <c r="S18" s="24"/>
      <c r="T18" s="54"/>
      <c r="U18" s="51"/>
    </row>
    <row r="19" spans="1:21" s="50" customFormat="1" x14ac:dyDescent="0.25">
      <c r="A19" s="48"/>
      <c r="B19" s="17"/>
      <c r="C19" s="49"/>
      <c r="D19" s="49"/>
      <c r="E19" s="21"/>
      <c r="F19" s="41"/>
      <c r="G19" s="52"/>
      <c r="H19" s="59" t="str">
        <f t="shared" ref="H19:H42" si="1">IF(ABS(G19)&gt;2,IF(ABS(G19)&gt;3,"XX","X"),"")</f>
        <v/>
      </c>
      <c r="M19" s="51"/>
      <c r="N19" s="51"/>
      <c r="S19" s="21"/>
      <c r="T19" s="54"/>
      <c r="U19" s="51"/>
    </row>
    <row r="20" spans="1:21" x14ac:dyDescent="0.25">
      <c r="A20" s="82" t="s">
        <v>54</v>
      </c>
      <c r="B20" s="82"/>
      <c r="C20" s="82"/>
      <c r="D20" s="82"/>
      <c r="E20" s="82"/>
      <c r="F20" s="82"/>
      <c r="G20" s="82"/>
      <c r="H20" s="14" t="str">
        <f t="shared" si="1"/>
        <v/>
      </c>
      <c r="I20" s="18"/>
      <c r="J20" s="53"/>
      <c r="K20" s="67"/>
      <c r="L20" s="67"/>
      <c r="M20" s="57"/>
      <c r="N20" s="51"/>
    </row>
    <row r="21" spans="1:21" x14ac:dyDescent="0.25">
      <c r="A21" s="25"/>
      <c r="E21" s="18"/>
      <c r="F21" s="53"/>
      <c r="G21" s="52"/>
      <c r="H21" s="14" t="str">
        <f t="shared" si="1"/>
        <v/>
      </c>
      <c r="I21" s="18"/>
      <c r="J21" s="53"/>
      <c r="K21" s="67"/>
      <c r="L21" s="67"/>
      <c r="M21" s="57"/>
      <c r="N21" s="51"/>
    </row>
    <row r="22" spans="1:21" x14ac:dyDescent="0.25">
      <c r="A22" s="58" t="s">
        <v>28</v>
      </c>
      <c r="B22" s="32" t="s">
        <v>42</v>
      </c>
      <c r="C22" s="49" t="s">
        <v>12</v>
      </c>
      <c r="D22" s="51">
        <v>91.284676178155692</v>
      </c>
      <c r="E22" s="49">
        <v>82</v>
      </c>
      <c r="F22" s="53">
        <f t="shared" ref="F22:F34" si="2">(E22-D22)/D22</f>
        <v>-0.10171122434651857</v>
      </c>
      <c r="G22" s="52">
        <f t="shared" ref="G22:G34" si="3">(E22-D22)/(0.075*D22)</f>
        <v>-1.3561496579535808</v>
      </c>
      <c r="H22" s="59" t="str">
        <f t="shared" si="1"/>
        <v/>
      </c>
      <c r="I22" s="49"/>
      <c r="J22" s="53">
        <f t="shared" ref="J22:J34" si="4">(E22-K22)/K22</f>
        <v>-0.10108969516919468</v>
      </c>
      <c r="K22" s="51">
        <v>91.221559658762843</v>
      </c>
      <c r="L22" s="51">
        <v>3.7143107391946848</v>
      </c>
      <c r="M22" s="57">
        <f>(L22/K22)</f>
        <v>4.0717465839095461E-2</v>
      </c>
      <c r="N22" s="51">
        <f t="shared" ref="N22:N42" si="5">(E22-K22)/L22</f>
        <v>-2.4827108732324876</v>
      </c>
    </row>
    <row r="23" spans="1:21" x14ac:dyDescent="0.25">
      <c r="A23" s="58" t="s">
        <v>32</v>
      </c>
      <c r="B23" s="32" t="s">
        <v>42</v>
      </c>
      <c r="C23" s="49" t="s">
        <v>12</v>
      </c>
      <c r="D23" s="51">
        <v>153.03670988193289</v>
      </c>
      <c r="E23" s="49">
        <v>140</v>
      </c>
      <c r="F23" s="53">
        <f t="shared" si="2"/>
        <v>-8.5186814928200252E-2</v>
      </c>
      <c r="G23" s="52">
        <f t="shared" si="3"/>
        <v>-1.1358241990426701</v>
      </c>
      <c r="H23" s="59" t="str">
        <f t="shared" si="1"/>
        <v/>
      </c>
      <c r="I23" s="49"/>
      <c r="J23" s="53">
        <f t="shared" si="4"/>
        <v>-7.3924712350383254E-2</v>
      </c>
      <c r="K23" s="51">
        <v>151.17561376172841</v>
      </c>
      <c r="L23" s="51">
        <v>4.2676590542032864</v>
      </c>
      <c r="M23" s="57">
        <f t="shared" ref="M23:M42" si="6">(L23/K23)</f>
        <v>2.8229811330084283E-2</v>
      </c>
      <c r="N23" s="51">
        <f t="shared" si="5"/>
        <v>-2.6186753955242446</v>
      </c>
    </row>
    <row r="24" spans="1:21" x14ac:dyDescent="0.25">
      <c r="A24" s="58" t="s">
        <v>35</v>
      </c>
      <c r="B24" s="32" t="s">
        <v>42</v>
      </c>
      <c r="C24" s="49" t="s">
        <v>12</v>
      </c>
      <c r="D24" s="51">
        <v>106.21218102827359</v>
      </c>
      <c r="E24" s="49">
        <v>96</v>
      </c>
      <c r="F24" s="53">
        <f t="shared" si="2"/>
        <v>-9.6148868514008931E-2</v>
      </c>
      <c r="G24" s="52">
        <f t="shared" si="3"/>
        <v>-1.2819849135201191</v>
      </c>
      <c r="H24" s="59" t="str">
        <f t="shared" si="1"/>
        <v/>
      </c>
      <c r="I24" s="49"/>
      <c r="J24" s="53">
        <f t="shared" si="4"/>
        <v>-9.4889551155008162E-2</v>
      </c>
      <c r="K24" s="51">
        <v>106.06440365648773</v>
      </c>
      <c r="L24" s="51">
        <v>2.3516845606835775</v>
      </c>
      <c r="M24" s="57">
        <f t="shared" si="6"/>
        <v>2.2172231961064066E-2</v>
      </c>
      <c r="N24" s="51">
        <f t="shared" si="5"/>
        <v>-4.2796571550234823</v>
      </c>
    </row>
    <row r="25" spans="1:21" x14ac:dyDescent="0.25">
      <c r="A25" s="58" t="s">
        <v>37</v>
      </c>
      <c r="B25" s="32" t="s">
        <v>42</v>
      </c>
      <c r="C25" s="49" t="s">
        <v>12</v>
      </c>
      <c r="D25" s="51">
        <v>51.373096673143266</v>
      </c>
      <c r="E25" s="49">
        <v>40</v>
      </c>
      <c r="F25" s="53">
        <f t="shared" si="2"/>
        <v>-0.22138234620162334</v>
      </c>
      <c r="G25" s="52">
        <f t="shared" si="3"/>
        <v>-2.9517646160216442</v>
      </c>
      <c r="H25" s="59" t="str">
        <f t="shared" si="1"/>
        <v>X</v>
      </c>
      <c r="I25" s="49"/>
      <c r="J25" s="53">
        <f t="shared" si="4"/>
        <v>-0.21778471156947085</v>
      </c>
      <c r="K25" s="51">
        <v>51.136816924478353</v>
      </c>
      <c r="L25" s="51">
        <v>1.3883990300398779</v>
      </c>
      <c r="M25" s="57">
        <f t="shared" si="6"/>
        <v>2.7150673693482751E-2</v>
      </c>
      <c r="N25" s="51">
        <f t="shared" si="5"/>
        <v>-8.021337298225049</v>
      </c>
    </row>
    <row r="26" spans="1:21" x14ac:dyDescent="0.25">
      <c r="A26" s="58" t="s">
        <v>32</v>
      </c>
      <c r="B26" s="47" t="s">
        <v>55</v>
      </c>
      <c r="C26" s="49" t="s">
        <v>12</v>
      </c>
      <c r="D26" s="51">
        <v>121.0544523349683</v>
      </c>
      <c r="E26" s="49">
        <v>105</v>
      </c>
      <c r="F26" s="53">
        <f t="shared" si="2"/>
        <v>-0.13262174191283954</v>
      </c>
      <c r="G26" s="52">
        <f t="shared" si="3"/>
        <v>-1.768289892171194</v>
      </c>
      <c r="H26" s="59" t="str">
        <f t="shared" si="1"/>
        <v/>
      </c>
      <c r="I26" s="49"/>
      <c r="J26" s="53">
        <f t="shared" si="4"/>
        <v>-0.12306750060318104</v>
      </c>
      <c r="K26" s="51">
        <v>119.73555555555555</v>
      </c>
      <c r="L26" s="51">
        <v>11.763432878951619</v>
      </c>
      <c r="M26" s="57">
        <f t="shared" si="6"/>
        <v>9.8245110438340583E-2</v>
      </c>
      <c r="N26" s="51">
        <f t="shared" si="5"/>
        <v>-1.2526577664179959</v>
      </c>
    </row>
    <row r="27" spans="1:21" x14ac:dyDescent="0.25">
      <c r="A27" s="58" t="s">
        <v>35</v>
      </c>
      <c r="B27" s="47" t="s">
        <v>55</v>
      </c>
      <c r="C27" s="49" t="s">
        <v>12</v>
      </c>
      <c r="D27" s="51">
        <v>92.976750613775636</v>
      </c>
      <c r="E27" s="49">
        <v>78</v>
      </c>
      <c r="F27" s="53">
        <f t="shared" si="2"/>
        <v>-0.16108059826686014</v>
      </c>
      <c r="G27" s="52">
        <f t="shared" si="3"/>
        <v>-2.1477413102248022</v>
      </c>
      <c r="H27" s="59" t="str">
        <f t="shared" si="1"/>
        <v>X</v>
      </c>
      <c r="I27" s="49"/>
      <c r="J27" s="53">
        <f t="shared" si="4"/>
        <v>-0.1067224859073384</v>
      </c>
      <c r="K27" s="51">
        <v>87.318888888888893</v>
      </c>
      <c r="L27" s="51">
        <v>12.17592392762044</v>
      </c>
      <c r="M27" s="57">
        <f t="shared" si="6"/>
        <v>0.13944203920315568</v>
      </c>
      <c r="N27" s="51">
        <f t="shared" si="5"/>
        <v>-0.76535373777668614</v>
      </c>
    </row>
    <row r="28" spans="1:21" x14ac:dyDescent="0.25">
      <c r="A28" s="58" t="s">
        <v>36</v>
      </c>
      <c r="B28" s="47" t="s">
        <v>55</v>
      </c>
      <c r="C28" s="49" t="s">
        <v>12</v>
      </c>
      <c r="D28" s="51">
        <v>48.934520477062975</v>
      </c>
      <c r="E28" s="49">
        <v>45</v>
      </c>
      <c r="F28" s="53">
        <f t="shared" si="2"/>
        <v>-8.0403781189747198E-2</v>
      </c>
      <c r="G28" s="52">
        <f t="shared" si="3"/>
        <v>-1.072050415863296</v>
      </c>
      <c r="H28" s="59" t="str">
        <f t="shared" si="1"/>
        <v/>
      </c>
      <c r="I28" s="49"/>
      <c r="J28" s="53">
        <f t="shared" si="4"/>
        <v>-4.3977055449330789E-2</v>
      </c>
      <c r="K28" s="51">
        <v>47.07</v>
      </c>
      <c r="L28" s="51">
        <v>6.2237645475226646</v>
      </c>
      <c r="M28" s="57">
        <f t="shared" si="6"/>
        <v>0.13222359353139293</v>
      </c>
      <c r="N28" s="51">
        <f t="shared" si="5"/>
        <v>-0.33259612959233048</v>
      </c>
    </row>
    <row r="29" spans="1:21" x14ac:dyDescent="0.25">
      <c r="A29" s="58" t="s">
        <v>37</v>
      </c>
      <c r="B29" s="47" t="s">
        <v>55</v>
      </c>
      <c r="C29" s="49" t="s">
        <v>12</v>
      </c>
      <c r="D29" s="51">
        <v>147.52520921327388</v>
      </c>
      <c r="E29" s="49">
        <v>146</v>
      </c>
      <c r="F29" s="53">
        <f t="shared" si="2"/>
        <v>-1.0338634470729146E-2</v>
      </c>
      <c r="G29" s="52">
        <f t="shared" si="3"/>
        <v>-0.13784845960972195</v>
      </c>
      <c r="H29" s="59" t="str">
        <f t="shared" si="1"/>
        <v/>
      </c>
      <c r="I29" s="49"/>
      <c r="J29" s="53">
        <f t="shared" si="4"/>
        <v>-7.5153895539859777E-3</v>
      </c>
      <c r="K29" s="51">
        <v>147.10555555555553</v>
      </c>
      <c r="L29" s="51">
        <v>10.201439531095598</v>
      </c>
      <c r="M29" s="57">
        <f t="shared" si="6"/>
        <v>6.9347751637040975E-2</v>
      </c>
      <c r="N29" s="51">
        <f t="shared" si="5"/>
        <v>-0.10837250489851143</v>
      </c>
    </row>
    <row r="30" spans="1:21" x14ac:dyDescent="0.25">
      <c r="A30" s="58" t="s">
        <v>30</v>
      </c>
      <c r="B30" s="47" t="s">
        <v>57</v>
      </c>
      <c r="C30" s="49" t="s">
        <v>12</v>
      </c>
      <c r="D30" s="51">
        <v>61.322663237202647</v>
      </c>
      <c r="E30" s="49">
        <v>55</v>
      </c>
      <c r="F30" s="53">
        <f t="shared" si="2"/>
        <v>-0.10310483764780252</v>
      </c>
      <c r="G30" s="52">
        <f t="shared" si="3"/>
        <v>-1.3747311686373669</v>
      </c>
      <c r="H30" s="59" t="str">
        <f t="shared" si="1"/>
        <v/>
      </c>
      <c r="I30" s="49"/>
      <c r="J30" s="53">
        <f t="shared" si="4"/>
        <v>-6.2387060259531224E-2</v>
      </c>
      <c r="K30" s="70">
        <v>58.659599999999998</v>
      </c>
      <c r="L30" s="68">
        <v>1.8749</v>
      </c>
      <c r="M30" s="57">
        <f t="shared" si="6"/>
        <v>3.1962372740352817E-2</v>
      </c>
      <c r="N30" s="51">
        <f t="shared" si="5"/>
        <v>-1.9518907675075992</v>
      </c>
    </row>
    <row r="31" spans="1:21" x14ac:dyDescent="0.25">
      <c r="A31" s="58" t="s">
        <v>32</v>
      </c>
      <c r="B31" s="47" t="s">
        <v>57</v>
      </c>
      <c r="C31" s="49" t="s">
        <v>12</v>
      </c>
      <c r="D31" s="51">
        <v>172.59684701751326</v>
      </c>
      <c r="E31" s="49">
        <v>165</v>
      </c>
      <c r="F31" s="53">
        <f t="shared" si="2"/>
        <v>-4.4014981436725838E-2</v>
      </c>
      <c r="G31" s="52">
        <f t="shared" si="3"/>
        <v>-0.58686641915634452</v>
      </c>
      <c r="H31" s="59" t="str">
        <f t="shared" si="1"/>
        <v/>
      </c>
      <c r="I31" s="49"/>
      <c r="J31" s="53">
        <f t="shared" si="4"/>
        <v>-2.5228840098436768E-2</v>
      </c>
      <c r="K31" s="51">
        <v>169.27049833589911</v>
      </c>
      <c r="L31" s="51">
        <v>3.6470415274271253</v>
      </c>
      <c r="M31" s="57">
        <f t="shared" si="6"/>
        <v>2.1545641817571563E-2</v>
      </c>
      <c r="N31" s="51">
        <f t="shared" si="5"/>
        <v>-1.1709486453015001</v>
      </c>
    </row>
    <row r="32" spans="1:21" x14ac:dyDescent="0.25">
      <c r="A32" s="58" t="s">
        <v>33</v>
      </c>
      <c r="B32" s="47" t="s">
        <v>57</v>
      </c>
      <c r="C32" s="49" t="s">
        <v>12</v>
      </c>
      <c r="D32" s="51">
        <v>38.796767328739371</v>
      </c>
      <c r="E32" s="49">
        <v>27</v>
      </c>
      <c r="F32" s="53">
        <f t="shared" si="2"/>
        <v>-0.30406572869283138</v>
      </c>
      <c r="G32" s="52">
        <f t="shared" si="3"/>
        <v>-4.0542097159044186</v>
      </c>
      <c r="H32" s="59" t="str">
        <f t="shared" si="1"/>
        <v>XX</v>
      </c>
      <c r="I32" s="49"/>
      <c r="J32" s="53">
        <f t="shared" si="4"/>
        <v>-0.2776886035313002</v>
      </c>
      <c r="K32" s="68">
        <v>37.380000000000003</v>
      </c>
      <c r="L32" s="68">
        <v>1.6761999999999999</v>
      </c>
      <c r="M32" s="57">
        <f t="shared" si="6"/>
        <v>4.4842161583734615E-2</v>
      </c>
      <c r="N32" s="51">
        <f t="shared" si="5"/>
        <v>-6.1925784512588011</v>
      </c>
    </row>
    <row r="33" spans="1:14" x14ac:dyDescent="0.25">
      <c r="A33" s="58" t="s">
        <v>34</v>
      </c>
      <c r="B33" s="47" t="s">
        <v>57</v>
      </c>
      <c r="C33" s="49" t="s">
        <v>12</v>
      </c>
      <c r="D33" s="51">
        <v>64.097122478793011</v>
      </c>
      <c r="E33" s="49">
        <v>60</v>
      </c>
      <c r="F33" s="53">
        <f t="shared" si="2"/>
        <v>-6.3920536840769621E-2</v>
      </c>
      <c r="G33" s="52">
        <f t="shared" si="3"/>
        <v>-0.85227382454359502</v>
      </c>
      <c r="H33" s="59" t="str">
        <f t="shared" si="1"/>
        <v/>
      </c>
      <c r="I33" s="49"/>
      <c r="J33" s="53">
        <f t="shared" si="4"/>
        <v>-4.1468622093934912E-2</v>
      </c>
      <c r="K33" s="51">
        <v>62.595759912493889</v>
      </c>
      <c r="L33" s="51">
        <v>2.0680622913086721</v>
      </c>
      <c r="M33" s="57">
        <f t="shared" si="6"/>
        <v>3.3038376628061264E-2</v>
      </c>
      <c r="N33" s="51">
        <f t="shared" si="5"/>
        <v>-1.255165244974942</v>
      </c>
    </row>
    <row r="34" spans="1:14" x14ac:dyDescent="0.25">
      <c r="A34" s="58" t="s">
        <v>35</v>
      </c>
      <c r="B34" s="47" t="s">
        <v>57</v>
      </c>
      <c r="C34" s="49" t="s">
        <v>12</v>
      </c>
      <c r="D34" s="51">
        <v>198.07007461950843</v>
      </c>
      <c r="E34" s="49">
        <v>187</v>
      </c>
      <c r="F34" s="53">
        <f t="shared" si="2"/>
        <v>-5.588968773184938E-2</v>
      </c>
      <c r="G34" s="52">
        <f t="shared" si="3"/>
        <v>-0.74519583642465848</v>
      </c>
      <c r="H34" s="59" t="str">
        <f t="shared" si="1"/>
        <v/>
      </c>
      <c r="I34" s="49"/>
      <c r="J34" s="53">
        <f t="shared" si="4"/>
        <v>-2.4481936181260659E-2</v>
      </c>
      <c r="K34" s="51">
        <v>191.69301618872575</v>
      </c>
      <c r="L34" s="51">
        <v>4.4549947376432</v>
      </c>
      <c r="M34" s="57">
        <f t="shared" si="6"/>
        <v>2.3240255833092874E-2</v>
      </c>
      <c r="N34" s="51">
        <f t="shared" si="5"/>
        <v>-1.0534279982580785</v>
      </c>
    </row>
    <row r="35" spans="1:14" x14ac:dyDescent="0.25">
      <c r="A35" s="58" t="s">
        <v>28</v>
      </c>
      <c r="B35" s="47" t="s">
        <v>58</v>
      </c>
      <c r="C35" s="49" t="s">
        <v>43</v>
      </c>
      <c r="D35" s="51">
        <v>5.2466454652173953</v>
      </c>
      <c r="E35" s="49">
        <v>5.28</v>
      </c>
      <c r="F35" s="56">
        <f t="shared" ref="F35:F40" si="7">(E35-D35)</f>
        <v>3.3354534782604972E-2</v>
      </c>
      <c r="G35" s="52">
        <f t="shared" ref="G35:G39" si="8">(E35-D35)/(0.15)</f>
        <v>0.2223635652173665</v>
      </c>
      <c r="H35" s="59" t="str">
        <f t="shared" si="1"/>
        <v/>
      </c>
      <c r="I35" s="49"/>
      <c r="J35" s="56">
        <f>(E35-K35)</f>
        <v>-5.414678668762285E-2</v>
      </c>
      <c r="K35" s="51">
        <v>5.3341467866876231</v>
      </c>
      <c r="L35" s="51">
        <v>0.11717771261269372</v>
      </c>
      <c r="M35" s="57">
        <f t="shared" si="6"/>
        <v>2.1967470581262024E-2</v>
      </c>
      <c r="N35" s="51">
        <f t="shared" si="5"/>
        <v>-0.46209117314479131</v>
      </c>
    </row>
    <row r="36" spans="1:14" x14ac:dyDescent="0.25">
      <c r="A36" s="58" t="s">
        <v>30</v>
      </c>
      <c r="B36" s="47" t="s">
        <v>58</v>
      </c>
      <c r="C36" s="49" t="s">
        <v>43</v>
      </c>
      <c r="D36" s="51">
        <v>13.011614666831095</v>
      </c>
      <c r="E36" s="49">
        <v>13</v>
      </c>
      <c r="F36" s="56">
        <f t="shared" si="7"/>
        <v>-1.1614666831095022E-2</v>
      </c>
      <c r="G36" s="52">
        <f t="shared" si="8"/>
        <v>-7.7431112207300146E-2</v>
      </c>
      <c r="H36" s="59" t="str">
        <f t="shared" si="1"/>
        <v/>
      </c>
      <c r="I36" s="49"/>
      <c r="J36" s="56">
        <f t="shared" ref="J36:J40" si="9">(E36-K36)</f>
        <v>-6.3021472999217565E-2</v>
      </c>
      <c r="K36" s="51">
        <v>13.063021472999218</v>
      </c>
      <c r="L36" s="51">
        <v>0.11691965907270248</v>
      </c>
      <c r="M36" s="57">
        <f t="shared" si="6"/>
        <v>8.9504299839337394E-3</v>
      </c>
      <c r="N36" s="51">
        <f t="shared" si="5"/>
        <v>-0.53901519640961171</v>
      </c>
    </row>
    <row r="37" spans="1:14" x14ac:dyDescent="0.25">
      <c r="A37" s="58" t="s">
        <v>31</v>
      </c>
      <c r="B37" s="47" t="s">
        <v>58</v>
      </c>
      <c r="C37" s="49" t="s">
        <v>43</v>
      </c>
      <c r="D37" s="51">
        <v>19.805128606051131</v>
      </c>
      <c r="E37" s="49">
        <v>19.75</v>
      </c>
      <c r="F37" s="56">
        <f t="shared" si="7"/>
        <v>-5.5128606051130902E-2</v>
      </c>
      <c r="G37" s="52">
        <f t="shared" si="8"/>
        <v>-0.36752404034087272</v>
      </c>
      <c r="H37" s="59" t="str">
        <f t="shared" si="1"/>
        <v/>
      </c>
      <c r="I37" s="49"/>
      <c r="J37" s="56">
        <f t="shared" si="9"/>
        <v>-5.7865436331152154E-2</v>
      </c>
      <c r="K37" s="51">
        <v>19.807865436331152</v>
      </c>
      <c r="L37" s="51">
        <v>0.15200061940578194</v>
      </c>
      <c r="M37" s="57">
        <f t="shared" si="6"/>
        <v>7.6737506065133977E-3</v>
      </c>
      <c r="N37" s="51">
        <f t="shared" si="5"/>
        <v>-0.38069210873854514</v>
      </c>
    </row>
    <row r="38" spans="1:14" x14ac:dyDescent="0.25">
      <c r="A38" s="58" t="s">
        <v>33</v>
      </c>
      <c r="B38" s="47" t="s">
        <v>58</v>
      </c>
      <c r="C38" s="49" t="s">
        <v>43</v>
      </c>
      <c r="D38" s="51">
        <v>20.948029995946495</v>
      </c>
      <c r="E38" s="49">
        <v>20.9</v>
      </c>
      <c r="F38" s="56">
        <f t="shared" si="7"/>
        <v>-4.8029995946496484E-2</v>
      </c>
      <c r="G38" s="52">
        <f t="shared" si="8"/>
        <v>-0.32019997297664327</v>
      </c>
      <c r="H38" s="59" t="str">
        <f t="shared" si="1"/>
        <v/>
      </c>
      <c r="I38" s="49"/>
      <c r="J38" s="56">
        <f t="shared" si="9"/>
        <v>-2.2482807955583439E-2</v>
      </c>
      <c r="K38" s="51">
        <v>20.922482807955582</v>
      </c>
      <c r="L38" s="51">
        <v>9.1667055148159121E-2</v>
      </c>
      <c r="M38" s="57">
        <f t="shared" si="6"/>
        <v>4.3812704251955971E-3</v>
      </c>
      <c r="N38" s="51">
        <f t="shared" si="5"/>
        <v>-0.24526595644689414</v>
      </c>
    </row>
    <row r="39" spans="1:14" x14ac:dyDescent="0.25">
      <c r="A39" s="58" t="s">
        <v>35</v>
      </c>
      <c r="B39" s="47" t="s">
        <v>58</v>
      </c>
      <c r="C39" s="49" t="s">
        <v>43</v>
      </c>
      <c r="D39" s="51">
        <v>8.2395214350449137</v>
      </c>
      <c r="E39" s="49">
        <v>8.1999999999999993</v>
      </c>
      <c r="F39" s="56">
        <f t="shared" si="7"/>
        <v>-3.9521435044914455E-2</v>
      </c>
      <c r="G39" s="52">
        <f t="shared" si="8"/>
        <v>-0.26347623363276307</v>
      </c>
      <c r="H39" s="59" t="str">
        <f t="shared" si="1"/>
        <v/>
      </c>
      <c r="I39" s="49"/>
      <c r="J39" s="56">
        <f t="shared" si="9"/>
        <v>-1.4287806562034433E-2</v>
      </c>
      <c r="K39" s="51">
        <v>8.2142878065620337</v>
      </c>
      <c r="L39" s="51">
        <v>9.9873588626627582E-2</v>
      </c>
      <c r="M39" s="57">
        <f t="shared" si="6"/>
        <v>1.2158520735886922E-2</v>
      </c>
      <c r="N39" s="51">
        <f t="shared" si="5"/>
        <v>-0.14305890835112256</v>
      </c>
    </row>
    <row r="40" spans="1:14" x14ac:dyDescent="0.25">
      <c r="A40" s="20" t="s">
        <v>37</v>
      </c>
      <c r="B40" s="47" t="s">
        <v>58</v>
      </c>
      <c r="C40" s="49" t="s">
        <v>43</v>
      </c>
      <c r="D40" s="51">
        <v>15.685951481687086</v>
      </c>
      <c r="E40" s="49">
        <v>15.51</v>
      </c>
      <c r="F40" s="56">
        <f t="shared" si="7"/>
        <v>-0.17595148168708619</v>
      </c>
      <c r="G40" s="52">
        <f>(E40-D40)/(0.15)</f>
        <v>-1.173009877913908</v>
      </c>
      <c r="H40" s="59" t="str">
        <f t="shared" si="1"/>
        <v/>
      </c>
      <c r="I40" s="49"/>
      <c r="J40" s="56">
        <f t="shared" si="9"/>
        <v>-9.8519337551667974E-2</v>
      </c>
      <c r="K40" s="51">
        <v>15.608519337551668</v>
      </c>
      <c r="L40" s="51">
        <v>0.13291837182977734</v>
      </c>
      <c r="M40" s="57">
        <f t="shared" si="6"/>
        <v>8.5157578983162379E-3</v>
      </c>
      <c r="N40" s="51">
        <f t="shared" si="5"/>
        <v>-0.74120180826347559</v>
      </c>
    </row>
    <row r="41" spans="1:14" x14ac:dyDescent="0.25">
      <c r="A41" s="49" t="s">
        <v>31</v>
      </c>
      <c r="B41" s="17" t="s">
        <v>59</v>
      </c>
      <c r="C41" s="49" t="s">
        <v>44</v>
      </c>
      <c r="D41" s="51">
        <v>5.4645066843874606</v>
      </c>
      <c r="E41" s="49">
        <v>5.35</v>
      </c>
      <c r="F41" s="53">
        <f>(E41-D41)/D41</f>
        <v>-2.0954624269124936E-2</v>
      </c>
      <c r="G41" s="52">
        <f>(E41-D41)/(0.075*D41)</f>
        <v>-0.2793949902549992</v>
      </c>
      <c r="H41" s="59" t="str">
        <f t="shared" si="1"/>
        <v/>
      </c>
      <c r="I41" s="49"/>
      <c r="J41" s="53">
        <f>(E41-K41)/K41</f>
        <v>-2.1501087248111565E-2</v>
      </c>
      <c r="K41" s="51">
        <v>5.4675584512954529</v>
      </c>
      <c r="L41" s="51">
        <v>0.16582470792808313</v>
      </c>
      <c r="M41" s="57">
        <f t="shared" si="6"/>
        <v>3.0328840451407255E-2</v>
      </c>
      <c r="N41" s="51">
        <f t="shared" si="5"/>
        <v>-0.70893205701551698</v>
      </c>
    </row>
    <row r="42" spans="1:14" x14ac:dyDescent="0.25">
      <c r="A42" s="49" t="s">
        <v>32</v>
      </c>
      <c r="B42" s="17" t="s">
        <v>59</v>
      </c>
      <c r="C42" s="49" t="s">
        <v>44</v>
      </c>
      <c r="D42" s="51">
        <v>4.5238671849945273</v>
      </c>
      <c r="E42" s="49">
        <v>4.3499999999999996</v>
      </c>
      <c r="F42" s="53">
        <f>(E42-D42)/D42</f>
        <v>-3.8433308911286712E-2</v>
      </c>
      <c r="G42" s="52">
        <f>(E42-D42)/(0.075*D42)</f>
        <v>-0.51244411881715612</v>
      </c>
      <c r="H42" s="59" t="str">
        <f t="shared" si="1"/>
        <v/>
      </c>
      <c r="I42" s="49"/>
      <c r="J42" s="53">
        <f>(E42-K42)/K42</f>
        <v>-3.8035542776614417E-2</v>
      </c>
      <c r="K42" s="51">
        <v>4.5219965949218546</v>
      </c>
      <c r="L42" s="51">
        <v>0.14172853400829838</v>
      </c>
      <c r="M42" s="57">
        <f t="shared" si="6"/>
        <v>3.1342025813875608E-2</v>
      </c>
      <c r="N42" s="51">
        <f t="shared" si="5"/>
        <v>-1.2135636350530818</v>
      </c>
    </row>
    <row r="43" spans="1:14" x14ac:dyDescent="0.25">
      <c r="C43" s="20"/>
      <c r="F43" s="49"/>
      <c r="G43" s="53"/>
      <c r="H43" s="24"/>
      <c r="J43" s="57"/>
      <c r="M43" s="51"/>
    </row>
    <row r="45" spans="1:14" x14ac:dyDescent="0.25">
      <c r="F45" s="43" t="s">
        <v>73</v>
      </c>
      <c r="G45" s="43"/>
      <c r="H45" s="36">
        <f>COUNTA(G8:G42)</f>
        <v>27</v>
      </c>
    </row>
    <row r="46" spans="1:14" x14ac:dyDescent="0.25">
      <c r="F46" s="43" t="s">
        <v>74</v>
      </c>
      <c r="G46" s="43"/>
      <c r="H46" s="36">
        <f>COUNTIF(H8:H42,"=X")</f>
        <v>3</v>
      </c>
    </row>
    <row r="47" spans="1:14" x14ac:dyDescent="0.25">
      <c r="F47" s="43" t="s">
        <v>75</v>
      </c>
      <c r="G47" s="43"/>
      <c r="H47" s="36">
        <f>COUNTIF(H8:H42,"=XX")</f>
        <v>1</v>
      </c>
    </row>
  </sheetData>
  <sheetProtection password="DC07" sheet="1" objects="1" scenarios="1" selectLockedCells="1" selectUnlockedCells="1"/>
  <mergeCells count="4">
    <mergeCell ref="F3:H3"/>
    <mergeCell ref="J3:N3"/>
    <mergeCell ref="A7:D7"/>
    <mergeCell ref="A20:G20"/>
  </mergeCell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>
    <oddHeader>&amp;CVersie 1 - Voorlopige rapportering resultaten LABSVKL 2012</oddHeader>
  </headerFooter>
  <colBreaks count="1" manualBreakCount="1">
    <brk id="14" max="4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38"/>
  <sheetViews>
    <sheetView zoomScaleNormal="100" workbookViewId="0"/>
  </sheetViews>
  <sheetFormatPr defaultRowHeight="15.75" x14ac:dyDescent="0.25"/>
  <cols>
    <col min="1" max="1" width="19.85546875" style="48" bestFit="1" customWidth="1"/>
    <col min="2" max="2" width="26.5703125" style="17" bestFit="1" customWidth="1"/>
    <col min="3" max="3" width="16.5703125" style="49" bestFit="1" customWidth="1"/>
    <col min="4" max="4" width="12.7109375" style="51" bestFit="1" customWidth="1"/>
    <col min="5" max="5" width="10.28515625" style="21" bestFit="1" customWidth="1"/>
    <col min="6" max="6" width="14.5703125" style="18" bestFit="1" customWidth="1"/>
    <col min="7" max="7" width="9.140625" style="50"/>
    <col min="8" max="8" width="14.5703125" style="51" bestFit="1" customWidth="1"/>
    <col min="9" max="9" width="7.5703125" style="51" bestFit="1" customWidth="1"/>
    <col min="10" max="10" width="10.85546875" style="51" bestFit="1" customWidth="1"/>
    <col min="11" max="12" width="10.85546875" style="49" bestFit="1" customWidth="1"/>
    <col min="13" max="13" width="12.140625" style="49" bestFit="1" customWidth="1"/>
    <col min="14" max="15" width="0" style="49" hidden="1" customWidth="1"/>
    <col min="16" max="16" width="0" style="48" hidden="1" customWidth="1"/>
    <col min="17" max="18" width="9.140625" style="48" hidden="1" customWidth="1"/>
    <col min="19" max="23" width="0" style="48" hidden="1" customWidth="1"/>
    <col min="24" max="16384" width="9.140625" style="48"/>
  </cols>
  <sheetData>
    <row r="1" spans="1:15" x14ac:dyDescent="0.25">
      <c r="A1" s="1" t="s">
        <v>49</v>
      </c>
      <c r="B1" s="47"/>
      <c r="C1" s="2" t="s">
        <v>52</v>
      </c>
      <c r="D1" s="3"/>
      <c r="E1" s="4">
        <v>15</v>
      </c>
      <c r="F1" s="4"/>
    </row>
    <row r="2" spans="1:15" x14ac:dyDescent="0.25">
      <c r="B2" s="5"/>
      <c r="C2" s="16"/>
      <c r="D2" s="3"/>
      <c r="F2" s="4"/>
    </row>
    <row r="3" spans="1:15" ht="47.25" customHeight="1" x14ac:dyDescent="0.25">
      <c r="A3" s="37"/>
      <c r="B3" s="37"/>
      <c r="C3" s="37"/>
      <c r="D3" s="37"/>
      <c r="E3" s="37"/>
      <c r="F3" s="77"/>
      <c r="G3" s="38"/>
      <c r="H3" s="81" t="s">
        <v>48</v>
      </c>
      <c r="I3" s="81"/>
      <c r="J3" s="81"/>
      <c r="K3" s="81"/>
      <c r="L3" s="81"/>
      <c r="M3" s="51"/>
    </row>
    <row r="4" spans="1:15" s="8" customFormat="1" x14ac:dyDescent="0.25">
      <c r="A4" s="1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  <c r="G4" s="10"/>
      <c r="H4" s="9" t="s">
        <v>5</v>
      </c>
      <c r="I4" s="11" t="s">
        <v>6</v>
      </c>
      <c r="J4" s="10" t="s">
        <v>7</v>
      </c>
      <c r="K4" s="12" t="s">
        <v>8</v>
      </c>
      <c r="L4" s="10" t="s">
        <v>9</v>
      </c>
      <c r="M4" s="10" t="s">
        <v>10</v>
      </c>
      <c r="N4" s="11"/>
      <c r="O4" s="11"/>
    </row>
    <row r="5" spans="1:15" s="8" customFormat="1" x14ac:dyDescent="0.25">
      <c r="A5" s="1"/>
      <c r="B5" s="5"/>
      <c r="C5" s="6"/>
      <c r="D5" s="13"/>
      <c r="F5" s="9" t="s">
        <v>11</v>
      </c>
      <c r="H5" s="9" t="s">
        <v>45</v>
      </c>
      <c r="I5" s="11"/>
      <c r="J5" s="10" t="s">
        <v>46</v>
      </c>
      <c r="K5" s="10" t="s">
        <v>46</v>
      </c>
      <c r="L5" s="10" t="s">
        <v>46</v>
      </c>
      <c r="M5" s="11"/>
      <c r="N5" s="11"/>
      <c r="O5" s="11"/>
    </row>
    <row r="6" spans="1:15" x14ac:dyDescent="0.25">
      <c r="E6" s="18"/>
      <c r="F6" s="48"/>
      <c r="G6" s="18"/>
      <c r="H6" s="15"/>
      <c r="I6" s="49"/>
      <c r="J6" s="50"/>
      <c r="K6" s="51"/>
      <c r="L6" s="51"/>
      <c r="M6" s="18"/>
    </row>
    <row r="7" spans="1:15" x14ac:dyDescent="0.25">
      <c r="A7" s="82" t="s">
        <v>50</v>
      </c>
      <c r="B7" s="82"/>
      <c r="C7" s="82"/>
      <c r="D7" s="82"/>
      <c r="E7" s="18"/>
      <c r="F7" s="48"/>
      <c r="G7" s="18"/>
      <c r="H7" s="53"/>
      <c r="I7" s="49"/>
      <c r="J7" s="50"/>
      <c r="K7" s="51"/>
      <c r="L7" s="51"/>
      <c r="M7" s="18"/>
    </row>
    <row r="8" spans="1:15" ht="13.5" customHeight="1" x14ac:dyDescent="0.25">
      <c r="A8" s="1" t="s">
        <v>13</v>
      </c>
      <c r="B8" s="19" t="s">
        <v>14</v>
      </c>
      <c r="C8" s="20" t="s">
        <v>15</v>
      </c>
      <c r="D8" s="51">
        <v>186.9</v>
      </c>
      <c r="E8" s="39">
        <v>193</v>
      </c>
      <c r="F8" s="54">
        <v>3.2637774210807886E-2</v>
      </c>
      <c r="G8" s="21"/>
      <c r="H8" s="22"/>
      <c r="I8" s="23"/>
      <c r="J8" s="50"/>
      <c r="K8" s="51"/>
      <c r="L8" s="51"/>
      <c r="M8" s="59" t="s">
        <v>70</v>
      </c>
    </row>
    <row r="9" spans="1:15" x14ac:dyDescent="0.25">
      <c r="A9" s="1" t="s">
        <v>16</v>
      </c>
      <c r="B9" s="19" t="s">
        <v>17</v>
      </c>
      <c r="C9" s="20" t="s">
        <v>18</v>
      </c>
      <c r="D9" s="51">
        <v>119.1</v>
      </c>
      <c r="E9" s="39">
        <v>119.3</v>
      </c>
      <c r="F9" s="56">
        <v>0.20000000000000284</v>
      </c>
      <c r="G9" s="24"/>
      <c r="H9" s="24"/>
      <c r="I9" s="23"/>
      <c r="J9" s="50"/>
      <c r="K9" s="51"/>
      <c r="L9" s="51"/>
      <c r="M9" s="59" t="s">
        <v>70</v>
      </c>
    </row>
    <row r="10" spans="1:15" x14ac:dyDescent="0.25">
      <c r="A10" s="1"/>
      <c r="B10" s="19"/>
      <c r="C10" s="20"/>
      <c r="D10" s="48"/>
      <c r="E10" s="48"/>
      <c r="F10" s="29"/>
      <c r="G10" s="21"/>
      <c r="H10" s="22"/>
      <c r="I10" s="49"/>
      <c r="J10" s="50"/>
      <c r="K10" s="51"/>
      <c r="L10" s="51"/>
      <c r="M10" s="59" t="s">
        <v>70</v>
      </c>
    </row>
    <row r="11" spans="1:15" x14ac:dyDescent="0.25">
      <c r="A11" s="25" t="s">
        <v>19</v>
      </c>
      <c r="B11" s="26" t="s">
        <v>20</v>
      </c>
      <c r="C11" s="27" t="s">
        <v>21</v>
      </c>
      <c r="D11" s="24">
        <v>5.87</v>
      </c>
      <c r="E11" s="39">
        <v>6.02</v>
      </c>
      <c r="F11" s="54">
        <v>2.5553662691652379E-2</v>
      </c>
      <c r="G11" s="51"/>
      <c r="H11" s="22"/>
      <c r="I11" s="49"/>
      <c r="J11" s="50"/>
      <c r="K11" s="51"/>
      <c r="L11" s="51"/>
      <c r="M11" s="59" t="s">
        <v>70</v>
      </c>
    </row>
    <row r="12" spans="1:15" x14ac:dyDescent="0.25">
      <c r="A12" s="25"/>
      <c r="B12" s="26" t="s">
        <v>20</v>
      </c>
      <c r="C12" s="27" t="s">
        <v>21</v>
      </c>
      <c r="D12" s="24">
        <v>5.84</v>
      </c>
      <c r="E12" s="39">
        <v>6.03</v>
      </c>
      <c r="F12" s="54">
        <v>3.2534246575342533E-2</v>
      </c>
      <c r="G12" s="51"/>
      <c r="H12" s="22"/>
      <c r="I12" s="49"/>
      <c r="J12" s="50"/>
      <c r="K12" s="51"/>
      <c r="L12" s="51"/>
      <c r="M12" s="59" t="s">
        <v>70</v>
      </c>
    </row>
    <row r="13" spans="1:15" s="50" customFormat="1" x14ac:dyDescent="0.25">
      <c r="A13" s="28"/>
      <c r="B13" s="26" t="s">
        <v>20</v>
      </c>
      <c r="C13" s="27" t="s">
        <v>21</v>
      </c>
      <c r="D13" s="24"/>
      <c r="E13" s="24"/>
      <c r="F13" s="54"/>
      <c r="G13" s="51"/>
      <c r="H13" s="22"/>
      <c r="I13" s="49"/>
      <c r="K13" s="51"/>
      <c r="L13" s="51"/>
      <c r="M13" s="59" t="s">
        <v>70</v>
      </c>
    </row>
    <row r="14" spans="1:15" s="50" customFormat="1" x14ac:dyDescent="0.25">
      <c r="A14" s="28"/>
      <c r="B14" s="26"/>
      <c r="C14" s="27"/>
      <c r="D14" s="24"/>
      <c r="E14" s="24"/>
      <c r="F14" s="54"/>
      <c r="G14" s="51"/>
      <c r="H14" s="22"/>
      <c r="I14" s="49"/>
      <c r="K14" s="51"/>
      <c r="L14" s="51"/>
      <c r="M14" s="59" t="s">
        <v>70</v>
      </c>
    </row>
    <row r="15" spans="1:15" s="50" customFormat="1" x14ac:dyDescent="0.25">
      <c r="A15" s="25" t="s">
        <v>22</v>
      </c>
      <c r="B15" s="26" t="s">
        <v>20</v>
      </c>
      <c r="C15" s="27" t="s">
        <v>21</v>
      </c>
      <c r="D15" s="24">
        <v>11.85</v>
      </c>
      <c r="E15" s="39">
        <v>12.26</v>
      </c>
      <c r="F15" s="54">
        <v>3.4599156118143473E-2</v>
      </c>
      <c r="G15" s="51"/>
      <c r="H15" s="22"/>
      <c r="I15" s="49"/>
      <c r="K15" s="51"/>
      <c r="L15" s="51"/>
      <c r="M15" s="59" t="s">
        <v>70</v>
      </c>
    </row>
    <row r="16" spans="1:15" s="50" customFormat="1" x14ac:dyDescent="0.25">
      <c r="A16" s="25"/>
      <c r="B16" s="26" t="s">
        <v>20</v>
      </c>
      <c r="C16" s="27" t="s">
        <v>21</v>
      </c>
      <c r="D16" s="24">
        <v>12.01</v>
      </c>
      <c r="E16" s="39">
        <v>12.4</v>
      </c>
      <c r="F16" s="54">
        <v>3.2472939217318947E-2</v>
      </c>
      <c r="G16" s="51"/>
      <c r="H16" s="22"/>
      <c r="I16" s="49"/>
      <c r="K16" s="51"/>
      <c r="L16" s="51"/>
      <c r="M16" s="59" t="s">
        <v>70</v>
      </c>
    </row>
    <row r="17" spans="1:13" s="50" customFormat="1" x14ac:dyDescent="0.25">
      <c r="A17" s="28"/>
      <c r="B17" s="26" t="s">
        <v>20</v>
      </c>
      <c r="C17" s="27" t="s">
        <v>21</v>
      </c>
      <c r="D17" s="24"/>
      <c r="E17" s="24"/>
      <c r="F17" s="54"/>
      <c r="G17" s="49"/>
      <c r="H17" s="55"/>
      <c r="I17" s="49"/>
      <c r="K17" s="51"/>
      <c r="L17" s="51"/>
      <c r="M17" s="59" t="s">
        <v>70</v>
      </c>
    </row>
    <row r="18" spans="1:13" s="50" customFormat="1" x14ac:dyDescent="0.25">
      <c r="A18" s="28"/>
      <c r="B18" s="26"/>
      <c r="C18" s="27"/>
      <c r="D18" s="48"/>
      <c r="E18" s="48"/>
      <c r="F18" s="29"/>
      <c r="G18" s="49"/>
      <c r="H18" s="55"/>
      <c r="I18" s="49"/>
      <c r="K18" s="51"/>
      <c r="L18" s="51"/>
      <c r="M18" s="59" t="s">
        <v>70</v>
      </c>
    </row>
    <row r="19" spans="1:13" s="50" customFormat="1" x14ac:dyDescent="0.25">
      <c r="A19" s="28"/>
      <c r="B19" s="26"/>
      <c r="C19" s="27"/>
      <c r="D19" s="48"/>
      <c r="E19" s="48"/>
      <c r="F19" s="29"/>
      <c r="G19" s="49"/>
      <c r="H19" s="55"/>
      <c r="I19" s="49"/>
      <c r="K19" s="51"/>
      <c r="L19" s="51"/>
      <c r="M19" s="59" t="s">
        <v>70</v>
      </c>
    </row>
    <row r="20" spans="1:13" s="50" customFormat="1" ht="18" x14ac:dyDescent="0.25">
      <c r="A20" s="8" t="s">
        <v>23</v>
      </c>
      <c r="B20" s="17"/>
      <c r="C20" s="49" t="s">
        <v>47</v>
      </c>
      <c r="D20" s="51">
        <v>11.1</v>
      </c>
      <c r="E20" s="39">
        <v>10.92</v>
      </c>
      <c r="F20" s="54">
        <v>-1.6216216216216193E-2</v>
      </c>
      <c r="G20" s="24"/>
      <c r="H20" s="22"/>
      <c r="I20" s="23"/>
      <c r="K20" s="51"/>
      <c r="L20" s="51"/>
      <c r="M20" s="59" t="s">
        <v>70</v>
      </c>
    </row>
    <row r="21" spans="1:13" s="50" customFormat="1" ht="18" customHeight="1" x14ac:dyDescent="0.25">
      <c r="A21" s="48"/>
      <c r="B21" s="17"/>
      <c r="C21" s="49"/>
      <c r="D21" s="24"/>
      <c r="E21" s="24"/>
      <c r="F21" s="54"/>
      <c r="G21" s="24"/>
      <c r="H21" s="54"/>
      <c r="I21" s="49"/>
      <c r="K21" s="51"/>
      <c r="L21" s="51"/>
      <c r="M21" s="59" t="s">
        <v>70</v>
      </c>
    </row>
    <row r="22" spans="1:13" s="50" customFormat="1" ht="18" customHeight="1" x14ac:dyDescent="0.25">
      <c r="A22" s="48"/>
      <c r="B22" s="17"/>
      <c r="C22" s="49"/>
      <c r="D22" s="48"/>
      <c r="E22" s="48"/>
      <c r="F22" s="29"/>
      <c r="G22" s="24"/>
      <c r="H22" s="54"/>
      <c r="I22" s="49"/>
      <c r="K22" s="51"/>
      <c r="L22" s="51"/>
      <c r="M22" s="59" t="s">
        <v>70</v>
      </c>
    </row>
    <row r="23" spans="1:13" s="50" customFormat="1" x14ac:dyDescent="0.25">
      <c r="A23" s="48"/>
      <c r="B23" s="17"/>
      <c r="C23" s="49"/>
      <c r="D23" s="49"/>
      <c r="E23" s="21"/>
      <c r="F23" s="41"/>
      <c r="G23" s="21"/>
      <c r="H23" s="54"/>
      <c r="I23" s="49"/>
      <c r="K23" s="51"/>
      <c r="L23" s="51"/>
      <c r="M23" s="59" t="s">
        <v>70</v>
      </c>
    </row>
    <row r="24" spans="1:13" s="50" customFormat="1" x14ac:dyDescent="0.25">
      <c r="A24" s="25" t="s">
        <v>51</v>
      </c>
      <c r="B24" s="19"/>
      <c r="C24" s="20"/>
      <c r="D24" s="49"/>
      <c r="E24" s="21"/>
      <c r="F24" s="54"/>
      <c r="G24" s="21"/>
      <c r="H24" s="54"/>
      <c r="I24" s="49"/>
      <c r="K24" s="51"/>
      <c r="L24" s="51"/>
      <c r="M24" s="59" t="s">
        <v>70</v>
      </c>
    </row>
    <row r="25" spans="1:13" s="50" customFormat="1" x14ac:dyDescent="0.25">
      <c r="A25" s="25" t="s">
        <v>24</v>
      </c>
      <c r="B25" s="26" t="s">
        <v>25</v>
      </c>
      <c r="C25" s="27" t="s">
        <v>26</v>
      </c>
      <c r="D25" s="51">
        <v>5.63</v>
      </c>
      <c r="E25" s="40">
        <v>5.6</v>
      </c>
      <c r="F25" s="54">
        <v>-5.3285968028419627E-3</v>
      </c>
      <c r="G25" s="21"/>
      <c r="H25" s="54"/>
      <c r="I25" s="49"/>
      <c r="K25" s="51"/>
      <c r="L25" s="51"/>
      <c r="M25" s="59" t="s">
        <v>70</v>
      </c>
    </row>
    <row r="26" spans="1:13" s="50" customFormat="1" x14ac:dyDescent="0.25">
      <c r="A26" s="28"/>
      <c r="B26" s="26" t="s">
        <v>25</v>
      </c>
      <c r="C26" s="27" t="s">
        <v>26</v>
      </c>
      <c r="D26" s="49">
        <v>12.08</v>
      </c>
      <c r="E26" s="40">
        <v>12</v>
      </c>
      <c r="F26" s="54">
        <v>-6.6225165562913968E-3</v>
      </c>
      <c r="G26" s="21"/>
      <c r="H26" s="54"/>
      <c r="I26" s="49"/>
      <c r="K26" s="51"/>
      <c r="L26" s="51"/>
      <c r="M26" s="59" t="s">
        <v>70</v>
      </c>
    </row>
    <row r="27" spans="1:13" s="50" customFormat="1" x14ac:dyDescent="0.25">
      <c r="A27" s="28"/>
      <c r="B27" s="26" t="s">
        <v>25</v>
      </c>
      <c r="C27" s="27" t="s">
        <v>26</v>
      </c>
      <c r="D27" s="49">
        <v>19.88</v>
      </c>
      <c r="E27" s="40">
        <v>17.5</v>
      </c>
      <c r="F27" s="54">
        <v>-0.11971830985915488</v>
      </c>
      <c r="G27" s="21"/>
      <c r="H27" s="54"/>
      <c r="I27" s="49"/>
      <c r="K27" s="51"/>
      <c r="L27" s="51"/>
      <c r="M27" s="59" t="s">
        <v>70</v>
      </c>
    </row>
    <row r="28" spans="1:13" s="50" customFormat="1" x14ac:dyDescent="0.25">
      <c r="A28" s="28"/>
      <c r="B28" s="26" t="s">
        <v>25</v>
      </c>
      <c r="C28" s="27" t="s">
        <v>26</v>
      </c>
      <c r="D28" s="51">
        <v>0</v>
      </c>
      <c r="E28" s="40" t="s">
        <v>63</v>
      </c>
      <c r="F28" s="55"/>
      <c r="G28" s="21"/>
      <c r="H28" s="54"/>
      <c r="I28" s="49"/>
      <c r="K28" s="51"/>
      <c r="L28" s="51"/>
      <c r="M28" s="59" t="s">
        <v>70</v>
      </c>
    </row>
    <row r="29" spans="1:13" s="50" customFormat="1" x14ac:dyDescent="0.25">
      <c r="A29" s="28"/>
      <c r="B29" s="26" t="s">
        <v>25</v>
      </c>
      <c r="C29" s="27" t="s">
        <v>26</v>
      </c>
      <c r="D29" s="51">
        <v>0</v>
      </c>
      <c r="E29" s="40" t="s">
        <v>63</v>
      </c>
      <c r="F29" s="55"/>
      <c r="G29" s="21"/>
      <c r="H29" s="54"/>
      <c r="I29" s="49"/>
      <c r="K29" s="51"/>
      <c r="L29" s="51"/>
      <c r="M29" s="59" t="s">
        <v>70</v>
      </c>
    </row>
    <row r="30" spans="1:13" s="50" customFormat="1" x14ac:dyDescent="0.25">
      <c r="A30" s="28"/>
      <c r="B30" s="26"/>
      <c r="C30" s="27"/>
      <c r="D30" s="51"/>
      <c r="E30" s="51"/>
      <c r="F30" s="55"/>
      <c r="G30" s="21"/>
      <c r="H30" s="54"/>
      <c r="I30" s="49"/>
      <c r="K30" s="51"/>
      <c r="L30" s="51"/>
      <c r="M30" s="59" t="s">
        <v>70</v>
      </c>
    </row>
    <row r="31" spans="1:13" s="50" customFormat="1" x14ac:dyDescent="0.25">
      <c r="A31" s="25" t="s">
        <v>27</v>
      </c>
      <c r="B31" s="26" t="s">
        <v>25</v>
      </c>
      <c r="C31" s="27" t="s">
        <v>26</v>
      </c>
      <c r="D31" s="49"/>
      <c r="E31" s="21"/>
      <c r="F31" s="41"/>
      <c r="G31" s="49"/>
      <c r="H31" s="55"/>
      <c r="I31" s="51"/>
      <c r="K31" s="51"/>
      <c r="L31" s="51"/>
      <c r="M31" s="59" t="s">
        <v>70</v>
      </c>
    </row>
    <row r="32" spans="1:13" s="50" customFormat="1" x14ac:dyDescent="0.25">
      <c r="A32" s="28"/>
      <c r="B32" s="26" t="s">
        <v>25</v>
      </c>
      <c r="C32" s="27" t="s">
        <v>26</v>
      </c>
      <c r="D32" s="49"/>
      <c r="E32" s="21"/>
      <c r="F32" s="41"/>
      <c r="G32" s="51"/>
      <c r="H32" s="55"/>
      <c r="I32" s="30"/>
      <c r="K32" s="51"/>
      <c r="L32" s="51"/>
      <c r="M32" s="59" t="s">
        <v>70</v>
      </c>
    </row>
    <row r="33" spans="1:15" s="52" customFormat="1" x14ac:dyDescent="0.25">
      <c r="A33" s="28"/>
      <c r="B33" s="26" t="s">
        <v>25</v>
      </c>
      <c r="C33" s="27" t="s">
        <v>26</v>
      </c>
      <c r="D33" s="49"/>
      <c r="E33" s="21"/>
      <c r="F33" s="41"/>
      <c r="G33" s="51"/>
      <c r="H33" s="55"/>
      <c r="I33" s="51"/>
      <c r="J33" s="50"/>
      <c r="K33" s="51"/>
      <c r="L33" s="51"/>
      <c r="M33" s="59" t="s">
        <v>70</v>
      </c>
      <c r="N33" s="51"/>
      <c r="O33" s="51"/>
    </row>
    <row r="34" spans="1:15" s="52" customFormat="1" x14ac:dyDescent="0.25">
      <c r="A34" s="28"/>
      <c r="B34" s="26" t="s">
        <v>25</v>
      </c>
      <c r="C34" s="27" t="s">
        <v>26</v>
      </c>
      <c r="D34" s="49"/>
      <c r="E34" s="21"/>
      <c r="F34" s="54"/>
      <c r="G34" s="51"/>
      <c r="H34" s="55"/>
      <c r="I34" s="51"/>
      <c r="J34" s="50"/>
      <c r="K34" s="51"/>
      <c r="L34" s="51"/>
      <c r="M34" s="59" t="s">
        <v>70</v>
      </c>
      <c r="N34" s="51"/>
      <c r="O34" s="51"/>
    </row>
    <row r="35" spans="1:15" s="52" customFormat="1" x14ac:dyDescent="0.25">
      <c r="A35" s="28"/>
      <c r="B35" s="26" t="s">
        <v>25</v>
      </c>
      <c r="C35" s="27" t="s">
        <v>26</v>
      </c>
      <c r="D35" s="49"/>
      <c r="E35" s="21"/>
      <c r="F35" s="41"/>
      <c r="G35" s="51"/>
      <c r="H35" s="55"/>
      <c r="I35" s="51"/>
      <c r="J35" s="50"/>
      <c r="K35" s="51"/>
      <c r="L35" s="51"/>
      <c r="M35" s="59" t="s">
        <v>70</v>
      </c>
      <c r="N35" s="51"/>
      <c r="O35" s="51"/>
    </row>
    <row r="36" spans="1:15" s="52" customFormat="1" x14ac:dyDescent="0.25">
      <c r="A36" s="28"/>
      <c r="B36" s="26"/>
      <c r="C36" s="27"/>
      <c r="E36" s="55"/>
      <c r="G36" s="55"/>
      <c r="H36" s="51"/>
      <c r="I36" s="51"/>
      <c r="J36" s="50"/>
      <c r="K36" s="51"/>
      <c r="L36" s="51"/>
      <c r="M36" s="59" t="s">
        <v>70</v>
      </c>
      <c r="N36" s="51"/>
      <c r="O36" s="51"/>
    </row>
    <row r="37" spans="1:15" x14ac:dyDescent="0.25">
      <c r="E37" s="18"/>
      <c r="F37" s="48"/>
      <c r="G37" s="18"/>
      <c r="H37" s="15"/>
      <c r="I37" s="49"/>
      <c r="J37" s="50"/>
      <c r="K37" s="51"/>
      <c r="L37" s="51"/>
      <c r="M37" s="18"/>
    </row>
    <row r="38" spans="1:15" x14ac:dyDescent="0.25">
      <c r="F38" s="43"/>
      <c r="M38" s="36"/>
    </row>
  </sheetData>
  <sheetProtection password="DC07" sheet="1" objects="1" scenarios="1" selectLockedCells="1" selectUnlockedCells="1"/>
  <mergeCells count="2">
    <mergeCell ref="H3:L3"/>
    <mergeCell ref="A7:D7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&amp;CVersie 1 - Voorlopige rapportering resultaten LABSVKL 2012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91"/>
  <sheetViews>
    <sheetView zoomScaleNormal="100" workbookViewId="0"/>
  </sheetViews>
  <sheetFormatPr defaultRowHeight="15.75" x14ac:dyDescent="0.25"/>
  <cols>
    <col min="1" max="1" width="19.85546875" style="48" bestFit="1" customWidth="1"/>
    <col min="2" max="2" width="26.5703125" style="17" bestFit="1" customWidth="1"/>
    <col min="3" max="3" width="16.5703125" style="49" bestFit="1" customWidth="1"/>
    <col min="4" max="4" width="12.7109375" style="51" bestFit="1" customWidth="1"/>
    <col min="5" max="5" width="10.28515625" style="21" bestFit="1" customWidth="1"/>
    <col min="6" max="6" width="14.5703125" style="18" bestFit="1" customWidth="1"/>
    <col min="7" max="7" width="9.140625" style="50"/>
    <col min="8" max="8" width="14.5703125" style="51" bestFit="1" customWidth="1"/>
    <col min="9" max="9" width="12.140625" style="51" bestFit="1" customWidth="1"/>
    <col min="10" max="10" width="11.140625" style="51" bestFit="1" customWidth="1"/>
    <col min="11" max="12" width="10.85546875" style="49" bestFit="1" customWidth="1"/>
    <col min="13" max="13" width="12.140625" style="49" bestFit="1" customWidth="1"/>
    <col min="14" max="15" width="0" style="49" hidden="1" customWidth="1"/>
    <col min="16" max="16" width="0" style="48" hidden="1" customWidth="1"/>
    <col min="17" max="17" width="10.85546875" style="48" hidden="1" customWidth="1"/>
    <col min="18" max="18" width="9.7109375" style="48" hidden="1" customWidth="1"/>
    <col min="19" max="23" width="0" style="48" hidden="1" customWidth="1"/>
    <col min="24" max="16384" width="9.140625" style="48"/>
  </cols>
  <sheetData>
    <row r="1" spans="1:15" x14ac:dyDescent="0.25">
      <c r="A1" s="1" t="s">
        <v>49</v>
      </c>
      <c r="B1" s="47"/>
      <c r="C1" s="2" t="s">
        <v>52</v>
      </c>
      <c r="D1" s="3"/>
      <c r="E1" s="4">
        <v>16</v>
      </c>
      <c r="F1" s="4"/>
    </row>
    <row r="2" spans="1:15" x14ac:dyDescent="0.25">
      <c r="B2" s="5"/>
      <c r="C2" s="16"/>
      <c r="D2" s="3"/>
      <c r="F2" s="4"/>
    </row>
    <row r="3" spans="1:15" ht="47.25" customHeight="1" x14ac:dyDescent="0.25">
      <c r="A3" s="37"/>
      <c r="B3" s="37"/>
      <c r="C3" s="37"/>
      <c r="D3" s="37"/>
      <c r="E3" s="37"/>
      <c r="F3" s="77"/>
      <c r="G3" s="38"/>
      <c r="H3" s="81" t="s">
        <v>48</v>
      </c>
      <c r="I3" s="81"/>
      <c r="J3" s="81"/>
      <c r="K3" s="81"/>
      <c r="L3" s="81"/>
      <c r="M3" s="51"/>
    </row>
    <row r="4" spans="1:15" s="8" customFormat="1" x14ac:dyDescent="0.25">
      <c r="A4" s="1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  <c r="G4" s="10"/>
      <c r="H4" s="9" t="s">
        <v>5</v>
      </c>
      <c r="I4" s="11" t="s">
        <v>6</v>
      </c>
      <c r="J4" s="10" t="s">
        <v>7</v>
      </c>
      <c r="K4" s="12" t="s">
        <v>8</v>
      </c>
      <c r="L4" s="10" t="s">
        <v>9</v>
      </c>
      <c r="M4" s="10" t="s">
        <v>10</v>
      </c>
      <c r="N4" s="11"/>
      <c r="O4" s="11"/>
    </row>
    <row r="5" spans="1:15" s="8" customFormat="1" x14ac:dyDescent="0.25">
      <c r="A5" s="1"/>
      <c r="B5" s="5"/>
      <c r="C5" s="6"/>
      <c r="D5" s="13"/>
      <c r="F5" s="9" t="s">
        <v>11</v>
      </c>
      <c r="H5" s="9" t="s">
        <v>45</v>
      </c>
      <c r="I5" s="11"/>
      <c r="J5" s="10" t="s">
        <v>46</v>
      </c>
      <c r="K5" s="10" t="s">
        <v>46</v>
      </c>
      <c r="L5" s="10" t="s">
        <v>46</v>
      </c>
      <c r="M5" s="11"/>
      <c r="N5" s="11"/>
      <c r="O5" s="11"/>
    </row>
    <row r="6" spans="1:15" x14ac:dyDescent="0.25">
      <c r="E6" s="18"/>
      <c r="F6" s="48"/>
      <c r="G6" s="18"/>
      <c r="H6" s="15"/>
      <c r="I6" s="49"/>
      <c r="J6" s="50"/>
      <c r="K6" s="51"/>
      <c r="L6" s="51"/>
      <c r="M6" s="18"/>
    </row>
    <row r="7" spans="1:15" x14ac:dyDescent="0.25">
      <c r="A7" s="82" t="s">
        <v>50</v>
      </c>
      <c r="B7" s="82"/>
      <c r="C7" s="82"/>
      <c r="D7" s="82"/>
      <c r="E7" s="18"/>
      <c r="F7" s="48"/>
      <c r="G7" s="18"/>
      <c r="H7" s="53"/>
      <c r="I7" s="49"/>
      <c r="J7" s="50"/>
      <c r="K7" s="51"/>
      <c r="L7" s="51"/>
      <c r="M7" s="18"/>
    </row>
    <row r="8" spans="1:15" ht="13.5" customHeight="1" x14ac:dyDescent="0.25">
      <c r="A8" s="1" t="s">
        <v>13</v>
      </c>
      <c r="B8" s="19" t="s">
        <v>14</v>
      </c>
      <c r="C8" s="20" t="s">
        <v>15</v>
      </c>
      <c r="D8" s="51">
        <v>105.7</v>
      </c>
      <c r="E8" s="39">
        <v>101</v>
      </c>
      <c r="F8" s="54">
        <v>-4.4465468306527936E-2</v>
      </c>
      <c r="G8" s="21"/>
      <c r="H8" s="22"/>
      <c r="I8" s="23"/>
      <c r="J8" s="50"/>
      <c r="K8" s="51"/>
      <c r="L8" s="51"/>
      <c r="M8" s="59" t="s">
        <v>70</v>
      </c>
    </row>
    <row r="9" spans="1:15" x14ac:dyDescent="0.25">
      <c r="A9" s="1" t="s">
        <v>16</v>
      </c>
      <c r="B9" s="19" t="s">
        <v>17</v>
      </c>
      <c r="C9" s="20" t="s">
        <v>18</v>
      </c>
      <c r="D9" s="51">
        <v>120.1</v>
      </c>
      <c r="E9" s="39">
        <v>98.5</v>
      </c>
      <c r="F9" s="56">
        <v>-21.599999999999994</v>
      </c>
      <c r="G9" s="24"/>
      <c r="H9" s="24"/>
      <c r="I9" s="23"/>
      <c r="J9" s="50"/>
      <c r="K9" s="51"/>
      <c r="L9" s="51"/>
      <c r="M9" s="59" t="s">
        <v>70</v>
      </c>
    </row>
    <row r="10" spans="1:15" x14ac:dyDescent="0.25">
      <c r="A10" s="1"/>
      <c r="B10" s="19"/>
      <c r="C10" s="20"/>
      <c r="D10" s="48"/>
      <c r="E10" s="48"/>
      <c r="F10" s="29"/>
      <c r="G10" s="21"/>
      <c r="H10" s="22"/>
      <c r="I10" s="49"/>
      <c r="J10" s="50"/>
      <c r="K10" s="51"/>
      <c r="L10" s="51"/>
      <c r="M10" s="59" t="s">
        <v>70</v>
      </c>
    </row>
    <row r="11" spans="1:15" x14ac:dyDescent="0.25">
      <c r="A11" s="25" t="s">
        <v>19</v>
      </c>
      <c r="B11" s="26" t="s">
        <v>20</v>
      </c>
      <c r="C11" s="27" t="s">
        <v>21</v>
      </c>
      <c r="D11" s="24">
        <v>5.86</v>
      </c>
      <c r="E11" s="39">
        <v>5.87</v>
      </c>
      <c r="F11" s="54">
        <v>1.7064846416381888E-3</v>
      </c>
      <c r="G11" s="51"/>
      <c r="H11" s="22"/>
      <c r="I11" s="49"/>
      <c r="J11" s="50"/>
      <c r="K11" s="51"/>
      <c r="L11" s="51"/>
      <c r="M11" s="59" t="s">
        <v>70</v>
      </c>
    </row>
    <row r="12" spans="1:15" x14ac:dyDescent="0.25">
      <c r="A12" s="25"/>
      <c r="B12" s="26" t="s">
        <v>20</v>
      </c>
      <c r="C12" s="27" t="s">
        <v>21</v>
      </c>
      <c r="D12" s="24">
        <v>5.88</v>
      </c>
      <c r="E12" s="39">
        <v>6.2</v>
      </c>
      <c r="F12" s="54">
        <v>5.442176870748304E-2</v>
      </c>
      <c r="G12" s="51"/>
      <c r="H12" s="22"/>
      <c r="I12" s="49"/>
      <c r="J12" s="50"/>
      <c r="K12" s="51"/>
      <c r="L12" s="51"/>
      <c r="M12" s="59" t="s">
        <v>70</v>
      </c>
    </row>
    <row r="13" spans="1:15" s="50" customFormat="1" x14ac:dyDescent="0.25">
      <c r="A13" s="28"/>
      <c r="B13" s="26" t="s">
        <v>20</v>
      </c>
      <c r="C13" s="27" t="s">
        <v>21</v>
      </c>
      <c r="D13" s="24">
        <v>5.89</v>
      </c>
      <c r="E13" s="24">
        <v>6.19</v>
      </c>
      <c r="F13" s="54">
        <v>5.0933786078098599E-2</v>
      </c>
      <c r="G13" s="51"/>
      <c r="H13" s="22"/>
      <c r="I13" s="49"/>
      <c r="K13" s="51"/>
      <c r="L13" s="51"/>
      <c r="M13" s="59" t="s">
        <v>70</v>
      </c>
    </row>
    <row r="14" spans="1:15" s="50" customFormat="1" x14ac:dyDescent="0.25">
      <c r="A14" s="28"/>
      <c r="B14" s="26"/>
      <c r="C14" s="27"/>
      <c r="D14" s="24"/>
      <c r="E14" s="24"/>
      <c r="F14" s="54"/>
      <c r="G14" s="51"/>
      <c r="H14" s="22"/>
      <c r="I14" s="49"/>
      <c r="K14" s="51"/>
      <c r="L14" s="51"/>
      <c r="M14" s="59" t="s">
        <v>70</v>
      </c>
    </row>
    <row r="15" spans="1:15" s="50" customFormat="1" x14ac:dyDescent="0.25">
      <c r="A15" s="25" t="s">
        <v>22</v>
      </c>
      <c r="B15" s="26" t="s">
        <v>20</v>
      </c>
      <c r="C15" s="27" t="s">
        <v>21</v>
      </c>
      <c r="D15" s="24">
        <v>11.89</v>
      </c>
      <c r="E15" s="39">
        <v>12.3</v>
      </c>
      <c r="F15" s="54">
        <v>3.4482758620689669E-2</v>
      </c>
      <c r="G15" s="51"/>
      <c r="H15" s="22"/>
      <c r="I15" s="49"/>
      <c r="K15" s="51"/>
      <c r="L15" s="51"/>
      <c r="M15" s="59" t="s">
        <v>70</v>
      </c>
    </row>
    <row r="16" spans="1:15" s="50" customFormat="1" x14ac:dyDescent="0.25">
      <c r="A16" s="25"/>
      <c r="B16" s="26" t="s">
        <v>20</v>
      </c>
      <c r="C16" s="27" t="s">
        <v>21</v>
      </c>
      <c r="D16" s="24">
        <v>11.92</v>
      </c>
      <c r="E16" s="39">
        <v>12.2</v>
      </c>
      <c r="F16" s="54">
        <v>2.3489932885905986E-2</v>
      </c>
      <c r="G16" s="51"/>
      <c r="H16" s="22"/>
      <c r="I16" s="49"/>
      <c r="K16" s="51"/>
      <c r="L16" s="51"/>
      <c r="M16" s="59" t="s">
        <v>70</v>
      </c>
    </row>
    <row r="17" spans="1:20" s="50" customFormat="1" x14ac:dyDescent="0.25">
      <c r="A17" s="28"/>
      <c r="B17" s="26" t="s">
        <v>20</v>
      </c>
      <c r="C17" s="27" t="s">
        <v>21</v>
      </c>
      <c r="D17" s="24">
        <v>11.91</v>
      </c>
      <c r="E17" s="24">
        <v>12.3</v>
      </c>
      <c r="F17" s="54">
        <v>3.2745591939546646E-2</v>
      </c>
      <c r="G17" s="49"/>
      <c r="H17" s="55"/>
      <c r="I17" s="49"/>
      <c r="K17" s="51"/>
      <c r="L17" s="51"/>
      <c r="M17" s="59" t="s">
        <v>70</v>
      </c>
    </row>
    <row r="18" spans="1:20" s="50" customFormat="1" x14ac:dyDescent="0.25">
      <c r="A18" s="28"/>
      <c r="B18" s="26"/>
      <c r="C18" s="27"/>
      <c r="D18" s="48"/>
      <c r="E18" s="48"/>
      <c r="F18" s="29"/>
      <c r="G18" s="49"/>
      <c r="H18" s="55"/>
      <c r="I18" s="49"/>
      <c r="K18" s="51"/>
      <c r="L18" s="51"/>
      <c r="M18" s="59" t="s">
        <v>70</v>
      </c>
    </row>
    <row r="19" spans="1:20" s="50" customFormat="1" x14ac:dyDescent="0.25">
      <c r="A19" s="28"/>
      <c r="B19" s="26"/>
      <c r="C19" s="27"/>
      <c r="D19" s="48"/>
      <c r="E19" s="48"/>
      <c r="F19" s="29"/>
      <c r="G19" s="49"/>
      <c r="H19" s="55"/>
      <c r="I19" s="49"/>
      <c r="K19" s="51"/>
      <c r="L19" s="51"/>
      <c r="M19" s="59" t="s">
        <v>70</v>
      </c>
    </row>
    <row r="20" spans="1:20" s="50" customFormat="1" ht="18" x14ac:dyDescent="0.25">
      <c r="A20" s="8" t="s">
        <v>23</v>
      </c>
      <c r="B20" s="17"/>
      <c r="C20" s="49" t="s">
        <v>47</v>
      </c>
      <c r="D20" s="51">
        <v>11.08</v>
      </c>
      <c r="E20" s="39">
        <v>13</v>
      </c>
      <c r="F20" s="54">
        <v>0.17328519855595667</v>
      </c>
      <c r="G20" s="24"/>
      <c r="H20" s="22"/>
      <c r="I20" s="23"/>
      <c r="K20" s="51"/>
      <c r="L20" s="51"/>
      <c r="M20" s="59" t="s">
        <v>70</v>
      </c>
    </row>
    <row r="21" spans="1:20" s="50" customFormat="1" ht="18" customHeight="1" x14ac:dyDescent="0.25">
      <c r="A21" s="48"/>
      <c r="B21" s="17"/>
      <c r="C21" s="49"/>
      <c r="D21" s="24"/>
      <c r="E21" s="24"/>
      <c r="F21" s="54"/>
      <c r="G21" s="24"/>
      <c r="H21" s="54"/>
      <c r="I21" s="49"/>
      <c r="K21" s="51"/>
      <c r="L21" s="51"/>
      <c r="M21" s="59" t="s">
        <v>70</v>
      </c>
    </row>
    <row r="22" spans="1:20" s="50" customFormat="1" ht="18" customHeight="1" x14ac:dyDescent="0.25">
      <c r="A22" s="48"/>
      <c r="B22" s="17"/>
      <c r="C22" s="49"/>
      <c r="D22" s="48"/>
      <c r="E22" s="48"/>
      <c r="F22" s="29"/>
      <c r="G22" s="24"/>
      <c r="H22" s="54"/>
      <c r="I22" s="49"/>
      <c r="K22" s="51"/>
      <c r="L22" s="51"/>
      <c r="M22" s="59" t="s">
        <v>70</v>
      </c>
    </row>
    <row r="23" spans="1:20" s="50" customFormat="1" x14ac:dyDescent="0.25">
      <c r="A23" s="48"/>
      <c r="B23" s="17"/>
      <c r="C23" s="49"/>
      <c r="D23" s="49"/>
      <c r="E23" s="21"/>
      <c r="F23" s="41"/>
      <c r="G23" s="21"/>
      <c r="H23" s="54"/>
      <c r="I23" s="49"/>
      <c r="K23" s="51"/>
      <c r="L23" s="51"/>
      <c r="M23" s="59" t="s">
        <v>70</v>
      </c>
    </row>
    <row r="24" spans="1:20" s="50" customFormat="1" x14ac:dyDescent="0.25">
      <c r="A24" s="25" t="s">
        <v>51</v>
      </c>
      <c r="B24" s="19"/>
      <c r="C24" s="20"/>
      <c r="D24" s="49"/>
      <c r="E24" s="21"/>
      <c r="F24" s="54"/>
      <c r="G24" s="21"/>
      <c r="H24" s="54"/>
      <c r="I24" s="49"/>
      <c r="K24" s="51"/>
      <c r="L24" s="51"/>
      <c r="M24" s="59" t="s">
        <v>70</v>
      </c>
    </row>
    <row r="25" spans="1:20" s="50" customFormat="1" x14ac:dyDescent="0.25">
      <c r="A25" s="25" t="s">
        <v>24</v>
      </c>
      <c r="B25" s="26" t="s">
        <v>25</v>
      </c>
      <c r="C25" s="27" t="s">
        <v>26</v>
      </c>
      <c r="D25" s="51">
        <v>5.65</v>
      </c>
      <c r="E25" s="40">
        <v>5.8</v>
      </c>
      <c r="F25" s="54">
        <v>2.6548672566371584E-2</v>
      </c>
      <c r="G25" s="21"/>
      <c r="H25" s="54"/>
      <c r="I25" s="49"/>
      <c r="K25" s="51"/>
      <c r="L25" s="51"/>
      <c r="M25" s="59" t="s">
        <v>70</v>
      </c>
      <c r="Q25" s="44">
        <v>-9.4231477985116247E-2</v>
      </c>
      <c r="R25" s="44">
        <v>9.4231477985116247E-2</v>
      </c>
      <c r="S25" s="62">
        <v>82.682786224495345</v>
      </c>
      <c r="T25" s="62">
        <v>99.886566131816039</v>
      </c>
    </row>
    <row r="26" spans="1:20" s="50" customFormat="1" x14ac:dyDescent="0.25">
      <c r="A26" s="28"/>
      <c r="B26" s="26" t="s">
        <v>25</v>
      </c>
      <c r="C26" s="27" t="s">
        <v>26</v>
      </c>
      <c r="D26" s="49">
        <v>12.21</v>
      </c>
      <c r="E26" s="40">
        <v>12.3</v>
      </c>
      <c r="F26" s="54">
        <v>7.3710073710073591E-3</v>
      </c>
      <c r="G26" s="21"/>
      <c r="H26" s="54"/>
      <c r="I26" s="49"/>
      <c r="K26" s="51"/>
      <c r="L26" s="51"/>
      <c r="M26" s="59" t="s">
        <v>70</v>
      </c>
      <c r="Q26" s="44">
        <v>-6.9603367210746322E-2</v>
      </c>
      <c r="R26" s="44">
        <v>6.9603367210746322E-2</v>
      </c>
      <c r="S26" s="62">
        <v>142.38483956729627</v>
      </c>
      <c r="T26" s="63">
        <v>163.68858019656952</v>
      </c>
    </row>
    <row r="27" spans="1:20" s="50" customFormat="1" x14ac:dyDescent="0.25">
      <c r="A27" s="28"/>
      <c r="B27" s="26" t="s">
        <v>25</v>
      </c>
      <c r="C27" s="27" t="s">
        <v>26</v>
      </c>
      <c r="D27" s="49">
        <v>19.899999999999999</v>
      </c>
      <c r="E27" s="40">
        <v>19.600000000000001</v>
      </c>
      <c r="F27" s="54">
        <v>-1.5075376884421969E-2</v>
      </c>
      <c r="G27" s="21"/>
      <c r="H27" s="54"/>
      <c r="I27" s="49"/>
      <c r="K27" s="51"/>
      <c r="L27" s="51"/>
      <c r="M27" s="59" t="s">
        <v>70</v>
      </c>
      <c r="Q27" s="44">
        <v>-8.552496442894994E-2</v>
      </c>
      <c r="R27" s="44">
        <v>8.552496442894994E-2</v>
      </c>
      <c r="S27" s="62">
        <v>97.128388023909295</v>
      </c>
      <c r="T27" s="63">
        <v>115.29597403263789</v>
      </c>
    </row>
    <row r="28" spans="1:20" s="50" customFormat="1" x14ac:dyDescent="0.25">
      <c r="A28" s="28"/>
      <c r="B28" s="26" t="s">
        <v>25</v>
      </c>
      <c r="C28" s="27" t="s">
        <v>26</v>
      </c>
      <c r="D28" s="51">
        <v>0</v>
      </c>
      <c r="E28" s="40" t="s">
        <v>61</v>
      </c>
      <c r="F28" s="55"/>
      <c r="G28" s="21"/>
      <c r="H28" s="54"/>
      <c r="I28" s="49"/>
      <c r="K28" s="51"/>
      <c r="L28" s="51"/>
      <c r="M28" s="59" t="s">
        <v>70</v>
      </c>
      <c r="Q28" s="44">
        <v>-0.14356216643683845</v>
      </c>
      <c r="R28" s="44">
        <v>0.14356216643683845</v>
      </c>
      <c r="S28" s="62">
        <v>43.997863618177682</v>
      </c>
      <c r="T28" s="63">
        <v>58.74832972810885</v>
      </c>
    </row>
    <row r="29" spans="1:20" s="50" customFormat="1" x14ac:dyDescent="0.25">
      <c r="A29" s="28"/>
      <c r="B29" s="26" t="s">
        <v>25</v>
      </c>
      <c r="C29" s="27" t="s">
        <v>26</v>
      </c>
      <c r="D29" s="51">
        <v>0</v>
      </c>
      <c r="E29" s="40" t="s">
        <v>61</v>
      </c>
      <c r="F29" s="55"/>
      <c r="G29" s="21"/>
      <c r="H29" s="54"/>
      <c r="I29" s="49"/>
      <c r="K29" s="51"/>
      <c r="L29" s="51"/>
      <c r="M29" s="59" t="s">
        <v>70</v>
      </c>
      <c r="Q29" s="44">
        <v>-0.13911619444813236</v>
      </c>
      <c r="R29" s="44">
        <v>0.13911619444813236</v>
      </c>
      <c r="S29" s="62">
        <v>104.21381760512469</v>
      </c>
      <c r="T29" s="63">
        <v>137.89508706481192</v>
      </c>
    </row>
    <row r="30" spans="1:20" s="50" customFormat="1" x14ac:dyDescent="0.25">
      <c r="A30" s="28"/>
      <c r="B30" s="26"/>
      <c r="C30" s="27"/>
      <c r="D30" s="51"/>
      <c r="E30" s="51"/>
      <c r="F30" s="55"/>
      <c r="G30" s="21"/>
      <c r="H30" s="54"/>
      <c r="I30" s="49"/>
      <c r="K30" s="51"/>
      <c r="L30" s="51"/>
      <c r="M30" s="59" t="s">
        <v>70</v>
      </c>
      <c r="Q30" s="44">
        <v>-0.1488754920447912</v>
      </c>
      <c r="R30" s="44">
        <v>0.1488754920447912</v>
      </c>
      <c r="S30" s="62">
        <v>79.134791117423944</v>
      </c>
      <c r="T30" s="63">
        <v>106.81871011012733</v>
      </c>
    </row>
    <row r="31" spans="1:20" s="50" customFormat="1" x14ac:dyDescent="0.25">
      <c r="A31" s="25"/>
      <c r="B31" s="19"/>
      <c r="C31" s="20"/>
      <c r="D31" s="30"/>
      <c r="E31" s="51"/>
      <c r="F31" s="54"/>
      <c r="G31" s="21"/>
      <c r="H31" s="54"/>
      <c r="I31" s="49"/>
      <c r="K31" s="51"/>
      <c r="L31" s="51"/>
      <c r="M31" s="59" t="s">
        <v>70</v>
      </c>
      <c r="Q31" s="44">
        <v>-0.18696445579687879</v>
      </c>
      <c r="R31" s="44">
        <v>0.18696445579687879</v>
      </c>
      <c r="S31" s="62">
        <v>39.785504486387673</v>
      </c>
      <c r="T31" s="63">
        <v>58.083536467738277</v>
      </c>
    </row>
    <row r="32" spans="1:20" s="50" customFormat="1" x14ac:dyDescent="0.25">
      <c r="A32" s="25" t="s">
        <v>27</v>
      </c>
      <c r="B32" s="26" t="s">
        <v>25</v>
      </c>
      <c r="C32" s="27" t="s">
        <v>26</v>
      </c>
      <c r="D32" s="51">
        <v>88.59</v>
      </c>
      <c r="E32" s="40">
        <v>88.6</v>
      </c>
      <c r="F32" s="54">
        <v>1.1287955751203189E-4</v>
      </c>
      <c r="G32" s="51"/>
      <c r="H32" s="55"/>
      <c r="I32" s="23"/>
      <c r="K32" s="51"/>
      <c r="L32" s="51"/>
      <c r="M32" s="59" t="s">
        <v>70</v>
      </c>
      <c r="Q32" s="44">
        <v>-0.1333328541584847</v>
      </c>
      <c r="R32" s="44">
        <v>0.1333328541584847</v>
      </c>
      <c r="S32" s="62">
        <v>127.85525200854049</v>
      </c>
      <c r="T32" s="63">
        <v>167.19516641800726</v>
      </c>
    </row>
    <row r="33" spans="1:20" s="50" customFormat="1" x14ac:dyDescent="0.25">
      <c r="A33" s="28"/>
      <c r="B33" s="26" t="s">
        <v>25</v>
      </c>
      <c r="C33" s="27" t="s">
        <v>26</v>
      </c>
      <c r="D33" s="51">
        <v>112.14</v>
      </c>
      <c r="E33" s="40">
        <v>112.4</v>
      </c>
      <c r="F33" s="54">
        <v>2.3185304084180946E-3</v>
      </c>
      <c r="G33" s="51"/>
      <c r="H33" s="55"/>
      <c r="I33" s="23"/>
      <c r="K33" s="51"/>
      <c r="L33" s="51"/>
      <c r="M33" s="59" t="s">
        <v>70</v>
      </c>
      <c r="Q33" s="44">
        <v>-0.1488754920447912</v>
      </c>
      <c r="R33" s="44">
        <v>0.1488754920447912</v>
      </c>
      <c r="S33" s="62">
        <v>79.134791117423944</v>
      </c>
      <c r="T33" s="63">
        <v>106.81871011012733</v>
      </c>
    </row>
    <row r="34" spans="1:20" s="50" customFormat="1" x14ac:dyDescent="0.25">
      <c r="A34" s="28"/>
      <c r="B34" s="26" t="s">
        <v>25</v>
      </c>
      <c r="C34" s="27" t="s">
        <v>26</v>
      </c>
      <c r="D34" s="51">
        <v>204.76</v>
      </c>
      <c r="E34" s="39">
        <v>203.7</v>
      </c>
      <c r="F34" s="54">
        <v>-5.176792342254358E-3</v>
      </c>
      <c r="G34" s="51"/>
      <c r="H34" s="55"/>
      <c r="I34" s="56"/>
      <c r="K34" s="51"/>
      <c r="L34" s="51"/>
      <c r="M34" s="59" t="s">
        <v>70</v>
      </c>
      <c r="Q34" s="44">
        <v>-0.18696445579687879</v>
      </c>
      <c r="R34" s="44">
        <v>0.18696445579687879</v>
      </c>
      <c r="S34" s="62">
        <v>39.785504486387673</v>
      </c>
      <c r="T34" s="63">
        <v>58.083536467738277</v>
      </c>
    </row>
    <row r="35" spans="1:20" s="50" customFormat="1" x14ac:dyDescent="0.25">
      <c r="A35" s="28"/>
      <c r="B35" s="26" t="s">
        <v>25</v>
      </c>
      <c r="C35" s="27" t="s">
        <v>26</v>
      </c>
      <c r="D35" s="51">
        <v>0</v>
      </c>
      <c r="E35" s="40" t="s">
        <v>61</v>
      </c>
      <c r="F35" s="55"/>
      <c r="G35" s="51"/>
      <c r="H35" s="55"/>
      <c r="I35" s="51"/>
      <c r="K35" s="51"/>
      <c r="L35" s="51"/>
      <c r="M35" s="59" t="s">
        <v>70</v>
      </c>
      <c r="Q35" s="44">
        <v>-0.1333328541584847</v>
      </c>
      <c r="R35" s="44">
        <v>0.1333328541584847</v>
      </c>
      <c r="S35" s="62">
        <v>127.85525200854049</v>
      </c>
      <c r="T35" s="63">
        <v>167.19516641800726</v>
      </c>
    </row>
    <row r="36" spans="1:20" s="50" customFormat="1" x14ac:dyDescent="0.25">
      <c r="A36" s="28"/>
      <c r="B36" s="26" t="s">
        <v>25</v>
      </c>
      <c r="C36" s="27" t="s">
        <v>26</v>
      </c>
      <c r="D36" s="51">
        <v>0</v>
      </c>
      <c r="E36" s="40" t="s">
        <v>61</v>
      </c>
      <c r="F36" s="55"/>
      <c r="G36" s="51"/>
      <c r="H36" s="55"/>
      <c r="I36" s="51"/>
      <c r="K36" s="51"/>
      <c r="L36" s="51"/>
      <c r="M36" s="59" t="s">
        <v>70</v>
      </c>
      <c r="Q36" s="44">
        <v>-0.10353194186569846</v>
      </c>
      <c r="R36" s="44">
        <v>0.10353194186569846</v>
      </c>
      <c r="S36" s="62">
        <v>54.973808831878777</v>
      </c>
      <c r="T36" s="63">
        <v>67.67151764252651</v>
      </c>
    </row>
    <row r="37" spans="1:20" s="50" customFormat="1" x14ac:dyDescent="0.25">
      <c r="A37" s="28"/>
      <c r="B37" s="26"/>
      <c r="C37" s="27"/>
      <c r="D37" s="49"/>
      <c r="E37" s="42"/>
      <c r="F37" s="41"/>
      <c r="G37" s="51"/>
      <c r="H37" s="55"/>
      <c r="I37" s="51"/>
      <c r="K37" s="51"/>
      <c r="L37" s="51"/>
      <c r="M37" s="59" t="s">
        <v>70</v>
      </c>
      <c r="Q37" s="44">
        <v>-6.2592031332604367E-2</v>
      </c>
      <c r="R37" s="44">
        <v>6.2592031332604367E-2</v>
      </c>
      <c r="S37" s="62">
        <v>161.79365976108434</v>
      </c>
      <c r="T37" s="63">
        <v>183.40003427394217</v>
      </c>
    </row>
    <row r="38" spans="1:20" s="50" customFormat="1" x14ac:dyDescent="0.25">
      <c r="A38" s="82" t="s">
        <v>53</v>
      </c>
      <c r="B38" s="82"/>
      <c r="C38" s="82"/>
      <c r="D38" s="82"/>
      <c r="E38" s="82"/>
      <c r="F38" s="82"/>
      <c r="G38" s="78"/>
      <c r="H38" s="15"/>
      <c r="I38" s="49"/>
      <c r="K38" s="51"/>
      <c r="L38" s="51"/>
      <c r="M38" s="51"/>
      <c r="Q38" s="44">
        <v>-0.14206023912892995</v>
      </c>
      <c r="R38" s="44">
        <v>0.14206023912892995</v>
      </c>
      <c r="S38" s="62">
        <v>33.285289284589197</v>
      </c>
      <c r="T38" s="63">
        <v>44.308245372889544</v>
      </c>
    </row>
    <row r="39" spans="1:20" s="50" customFormat="1" x14ac:dyDescent="0.25">
      <c r="A39" s="48"/>
      <c r="B39" s="17" t="s">
        <v>28</v>
      </c>
      <c r="C39" s="49" t="s">
        <v>29</v>
      </c>
      <c r="D39" s="24">
        <v>79.567243492720806</v>
      </c>
      <c r="E39" s="50">
        <v>76.840422077920024</v>
      </c>
      <c r="F39" s="53">
        <v>-3.427065328774704E-2</v>
      </c>
      <c r="H39" s="53">
        <v>-3.1114890188661353E-2</v>
      </c>
      <c r="I39" s="51">
        <v>79.308084415584005</v>
      </c>
      <c r="J39" s="51">
        <v>6.6336382241628558</v>
      </c>
      <c r="K39" s="57">
        <v>8.3643909357358631E-2</v>
      </c>
      <c r="L39" s="51">
        <v>-0.37199229959143459</v>
      </c>
      <c r="M39" s="59" t="s">
        <v>70</v>
      </c>
      <c r="Q39" s="44">
        <v>-0.10069818146710326</v>
      </c>
      <c r="R39" s="44">
        <v>0.10069818146710326</v>
      </c>
      <c r="S39" s="62">
        <v>57.642658807904368</v>
      </c>
      <c r="T39" s="63">
        <v>70.551586149681654</v>
      </c>
    </row>
    <row r="40" spans="1:20" s="50" customFormat="1" x14ac:dyDescent="0.25">
      <c r="A40" s="48"/>
      <c r="B40" s="17" t="s">
        <v>30</v>
      </c>
      <c r="C40" s="49" t="s">
        <v>29</v>
      </c>
      <c r="D40" s="31">
        <v>40.606038292631958</v>
      </c>
      <c r="E40" s="50">
        <v>38.076136363637154</v>
      </c>
      <c r="F40" s="53">
        <v>-6.2303589204215942E-2</v>
      </c>
      <c r="H40" s="53">
        <v>-2.6564869528823341E-2</v>
      </c>
      <c r="I40" s="51">
        <v>39.115227272727431</v>
      </c>
      <c r="J40" s="51">
        <v>2.2959745870817696</v>
      </c>
      <c r="K40" s="57">
        <v>5.8697718182059683E-2</v>
      </c>
      <c r="L40" s="51">
        <v>-0.45257073616436772</v>
      </c>
      <c r="M40" s="59" t="s">
        <v>70</v>
      </c>
      <c r="Q40" s="44">
        <v>-5.9864165450895311E-2</v>
      </c>
      <c r="R40" s="44">
        <v>5.9864165450895311E-2</v>
      </c>
      <c r="S40" s="62">
        <v>186.21277490161501</v>
      </c>
      <c r="T40" s="63">
        <v>209.92737433740186</v>
      </c>
    </row>
    <row r="41" spans="1:20" s="50" customFormat="1" x14ac:dyDescent="0.25">
      <c r="A41" s="48"/>
      <c r="B41" s="17" t="s">
        <v>31</v>
      </c>
      <c r="C41" s="49" t="s">
        <v>29</v>
      </c>
      <c r="D41" s="31">
        <v>56.364540513875724</v>
      </c>
      <c r="E41" s="50">
        <v>54.759740259739786</v>
      </c>
      <c r="F41" s="53">
        <v>-2.847180584645893E-2</v>
      </c>
      <c r="H41" s="53">
        <v>-2.4063758544608668E-2</v>
      </c>
      <c r="I41" s="51">
        <v>56.109956709956627</v>
      </c>
      <c r="J41" s="51">
        <v>2.4925155602953359</v>
      </c>
      <c r="K41" s="57">
        <v>4.442198330645019E-2</v>
      </c>
      <c r="L41" s="51">
        <v>-0.54170833343036595</v>
      </c>
      <c r="M41" s="59" t="s">
        <v>70</v>
      </c>
      <c r="Q41" s="52"/>
      <c r="R41" s="52"/>
      <c r="S41" s="63">
        <v>4.9847215895597738</v>
      </c>
      <c r="T41" s="63">
        <v>5.5085693408750167</v>
      </c>
    </row>
    <row r="42" spans="1:20" s="50" customFormat="1" x14ac:dyDescent="0.25">
      <c r="A42" s="48"/>
      <c r="B42" s="17" t="s">
        <v>32</v>
      </c>
      <c r="C42" s="49" t="s">
        <v>29</v>
      </c>
      <c r="D42" s="68">
        <v>27.430534958447609</v>
      </c>
      <c r="E42" s="50">
        <v>28.10162337663893</v>
      </c>
      <c r="F42" s="53"/>
      <c r="H42" s="53"/>
      <c r="I42" s="34"/>
      <c r="J42" s="33"/>
      <c r="K42" s="57"/>
      <c r="L42" s="51"/>
      <c r="M42" s="59"/>
      <c r="Q42" s="52"/>
      <c r="R42" s="52"/>
      <c r="S42" s="63">
        <v>12.576561676987991</v>
      </c>
      <c r="T42" s="63">
        <v>13.446667656674199</v>
      </c>
    </row>
    <row r="43" spans="1:20" s="50" customFormat="1" x14ac:dyDescent="0.25">
      <c r="A43" s="48"/>
      <c r="B43" s="17" t="s">
        <v>33</v>
      </c>
      <c r="C43" s="49" t="s">
        <v>29</v>
      </c>
      <c r="D43" s="68">
        <v>21.345177559175063</v>
      </c>
      <c r="E43" s="50">
        <v>26.466964285714614</v>
      </c>
      <c r="F43" s="53"/>
      <c r="H43" s="53"/>
      <c r="I43" s="34"/>
      <c r="J43" s="33"/>
      <c r="K43" s="57"/>
      <c r="L43" s="51"/>
      <c r="M43" s="59"/>
      <c r="Q43" s="52"/>
      <c r="R43" s="52"/>
      <c r="S43" s="63">
        <v>19.271206824766761</v>
      </c>
      <c r="T43" s="63">
        <v>20.339050387335501</v>
      </c>
    </row>
    <row r="44" spans="1:20" s="50" customFormat="1" x14ac:dyDescent="0.25">
      <c r="A44" s="48"/>
      <c r="B44" s="17" t="s">
        <v>34</v>
      </c>
      <c r="C44" s="49" t="s">
        <v>29</v>
      </c>
      <c r="D44" s="68">
        <v>31.366063953958509</v>
      </c>
      <c r="E44" s="50">
        <v>35.875811688311593</v>
      </c>
      <c r="F44" s="53"/>
      <c r="H44" s="53"/>
      <c r="I44" s="33"/>
      <c r="J44" s="33"/>
      <c r="K44" s="57"/>
      <c r="L44" s="51"/>
      <c r="M44" s="59"/>
      <c r="Q44" s="52"/>
      <c r="R44" s="52"/>
      <c r="S44" s="63">
        <v>0.18169043109527511</v>
      </c>
      <c r="T44" s="63">
        <v>0.33266386495788419</v>
      </c>
    </row>
    <row r="45" spans="1:20" s="52" customFormat="1" x14ac:dyDescent="0.25">
      <c r="A45" s="48"/>
      <c r="B45" s="17" t="s">
        <v>35</v>
      </c>
      <c r="C45" s="49" t="s">
        <v>29</v>
      </c>
      <c r="D45" s="68">
        <v>109.52099489227959</v>
      </c>
      <c r="E45" s="50">
        <v>68.826623376623587</v>
      </c>
      <c r="F45" s="53"/>
      <c r="G45" s="50"/>
      <c r="H45" s="53"/>
      <c r="I45" s="35"/>
      <c r="J45" s="33"/>
      <c r="K45" s="57"/>
      <c r="L45" s="51"/>
      <c r="M45" s="59"/>
      <c r="N45" s="51"/>
      <c r="O45" s="51"/>
      <c r="S45" s="63">
        <v>20.389345747759101</v>
      </c>
      <c r="T45" s="63">
        <v>21.506714244133889</v>
      </c>
    </row>
    <row r="46" spans="1:20" s="52" customFormat="1" x14ac:dyDescent="0.25">
      <c r="A46" s="48"/>
      <c r="B46" s="17" t="s">
        <v>36</v>
      </c>
      <c r="C46" s="49" t="s">
        <v>29</v>
      </c>
      <c r="D46" s="68">
        <v>158.03687894188454</v>
      </c>
      <c r="E46" s="50">
        <v>100.29886363636351</v>
      </c>
      <c r="F46" s="53"/>
      <c r="G46" s="50"/>
      <c r="H46" s="53"/>
      <c r="I46" s="35"/>
      <c r="J46" s="33"/>
      <c r="K46" s="57"/>
      <c r="L46" s="51"/>
      <c r="M46" s="59"/>
      <c r="N46" s="51"/>
      <c r="O46" s="51"/>
      <c r="S46" s="63">
        <v>7.8932305209041012</v>
      </c>
      <c r="T46" s="63">
        <v>8.5858123491857263</v>
      </c>
    </row>
    <row r="47" spans="1:20" s="52" customFormat="1" x14ac:dyDescent="0.25">
      <c r="A47" s="48"/>
      <c r="B47" s="17" t="s">
        <v>37</v>
      </c>
      <c r="C47" s="49" t="s">
        <v>29</v>
      </c>
      <c r="D47" s="68">
        <v>182.95048373736142</v>
      </c>
      <c r="E47" s="50">
        <v>115.92467532467543</v>
      </c>
      <c r="F47" s="53"/>
      <c r="G47" s="50"/>
      <c r="H47" s="53"/>
      <c r="I47" s="33"/>
      <c r="J47" s="33"/>
      <c r="K47" s="57"/>
      <c r="L47" s="51"/>
      <c r="M47" s="59"/>
      <c r="N47" s="51"/>
      <c r="O47" s="51"/>
      <c r="S47" s="63">
        <v>15.215332464760582</v>
      </c>
      <c r="T47" s="63">
        <v>16.15657049861359</v>
      </c>
    </row>
    <row r="48" spans="1:20" s="52" customFormat="1" x14ac:dyDescent="0.25">
      <c r="A48" s="48"/>
      <c r="B48" s="17" t="s">
        <v>38</v>
      </c>
      <c r="C48" s="49" t="s">
        <v>29</v>
      </c>
      <c r="D48" s="68">
        <v>66.981456169492546</v>
      </c>
      <c r="E48" s="50">
        <v>61.50389610389621</v>
      </c>
      <c r="F48" s="53"/>
      <c r="G48" s="50"/>
      <c r="H48" s="53"/>
      <c r="I48" s="33"/>
      <c r="J48" s="35"/>
      <c r="K48" s="57"/>
      <c r="L48" s="51"/>
      <c r="M48" s="59"/>
      <c r="N48" s="51"/>
      <c r="O48" s="51"/>
    </row>
    <row r="49" spans="1:15" x14ac:dyDescent="0.25">
      <c r="B49" s="17" t="s">
        <v>39</v>
      </c>
      <c r="C49" s="49" t="s">
        <v>29</v>
      </c>
      <c r="D49" s="68">
        <v>61.560822518808756</v>
      </c>
      <c r="E49" s="50">
        <v>57.779707792207937</v>
      </c>
      <c r="F49" s="53"/>
      <c r="H49" s="53"/>
      <c r="I49" s="33"/>
      <c r="J49" s="35"/>
      <c r="K49" s="57"/>
      <c r="L49" s="51"/>
      <c r="M49" s="59"/>
    </row>
    <row r="50" spans="1:15" s="52" customFormat="1" x14ac:dyDescent="0.25">
      <c r="A50" s="48"/>
      <c r="B50" s="17" t="s">
        <v>40</v>
      </c>
      <c r="C50" s="49" t="s">
        <v>29</v>
      </c>
      <c r="D50" s="31">
        <v>50.811114576430981</v>
      </c>
      <c r="E50" s="50">
        <v>44.867410714285597</v>
      </c>
      <c r="F50" s="53"/>
      <c r="G50" s="50"/>
      <c r="H50" s="53"/>
      <c r="I50" s="33"/>
      <c r="J50" s="35"/>
      <c r="K50" s="57"/>
      <c r="L50" s="51"/>
      <c r="M50" s="59"/>
      <c r="N50" s="51"/>
      <c r="O50" s="51"/>
    </row>
    <row r="51" spans="1:15" s="52" customFormat="1" x14ac:dyDescent="0.25">
      <c r="A51" s="48"/>
      <c r="B51" s="17" t="s">
        <v>41</v>
      </c>
      <c r="C51" s="49" t="s">
        <v>29</v>
      </c>
      <c r="D51" s="24">
        <v>79.567243492720806</v>
      </c>
      <c r="E51" s="50">
        <v>75.960876623378894</v>
      </c>
      <c r="F51" s="53">
        <v>-4.5324768221634316E-2</v>
      </c>
      <c r="G51" s="50"/>
      <c r="H51" s="53">
        <v>-3.2377634187838629E-2</v>
      </c>
      <c r="I51" s="51">
        <v>78.502605259255361</v>
      </c>
      <c r="J51" s="51">
        <v>5.1065867122086397</v>
      </c>
      <c r="K51" s="57">
        <v>6.5049901150975864E-2</v>
      </c>
      <c r="L51" s="51">
        <v>-0.49773533264397446</v>
      </c>
      <c r="M51" s="59" t="s">
        <v>70</v>
      </c>
      <c r="N51" s="51"/>
      <c r="O51" s="51"/>
    </row>
    <row r="52" spans="1:15" s="52" customFormat="1" x14ac:dyDescent="0.25">
      <c r="A52" s="48"/>
      <c r="B52" s="17"/>
      <c r="C52" s="49"/>
      <c r="D52" s="51"/>
      <c r="E52" s="18"/>
      <c r="F52" s="53"/>
      <c r="G52" s="18"/>
      <c r="H52" s="53"/>
      <c r="I52" s="67"/>
      <c r="J52" s="67"/>
      <c r="K52" s="57"/>
      <c r="L52" s="51"/>
      <c r="M52" s="59" t="s">
        <v>70</v>
      </c>
      <c r="N52" s="51"/>
      <c r="O52" s="51"/>
    </row>
    <row r="53" spans="1:15" s="52" customFormat="1" x14ac:dyDescent="0.25">
      <c r="A53" s="48"/>
      <c r="B53" s="17"/>
      <c r="C53" s="49"/>
      <c r="D53" s="51"/>
      <c r="E53" s="18"/>
      <c r="F53" s="53"/>
      <c r="G53" s="18"/>
      <c r="H53" s="53"/>
      <c r="I53" s="67"/>
      <c r="J53" s="67"/>
      <c r="K53" s="57"/>
      <c r="L53" s="51"/>
      <c r="M53" s="14" t="s">
        <v>70</v>
      </c>
      <c r="N53" s="51"/>
      <c r="O53" s="51"/>
    </row>
    <row r="54" spans="1:15" s="52" customFormat="1" x14ac:dyDescent="0.25">
      <c r="A54" s="82" t="s">
        <v>54</v>
      </c>
      <c r="B54" s="82"/>
      <c r="C54" s="82"/>
      <c r="D54" s="82"/>
      <c r="E54" s="82"/>
      <c r="F54" s="82"/>
      <c r="G54" s="18"/>
      <c r="H54" s="53"/>
      <c r="I54" s="67"/>
      <c r="J54" s="67"/>
      <c r="K54" s="57"/>
      <c r="L54" s="51"/>
      <c r="M54" s="14" t="s">
        <v>70</v>
      </c>
      <c r="N54" s="51"/>
      <c r="O54" s="51"/>
    </row>
    <row r="55" spans="1:15" x14ac:dyDescent="0.25">
      <c r="A55" s="25"/>
      <c r="E55" s="18"/>
      <c r="F55" s="53"/>
      <c r="G55" s="18"/>
      <c r="H55" s="53"/>
      <c r="I55" s="67"/>
      <c r="J55" s="67"/>
      <c r="K55" s="57"/>
      <c r="L55" s="51"/>
      <c r="M55" s="14" t="s">
        <v>70</v>
      </c>
    </row>
    <row r="56" spans="1:15" x14ac:dyDescent="0.25">
      <c r="A56" s="58" t="s">
        <v>28</v>
      </c>
      <c r="B56" s="32" t="s">
        <v>42</v>
      </c>
      <c r="C56" s="49" t="s">
        <v>12</v>
      </c>
      <c r="D56" s="51">
        <v>91.284676178155692</v>
      </c>
      <c r="E56" s="56">
        <v>96.582809236720095</v>
      </c>
      <c r="F56" s="53">
        <v>5.8039676322281131E-2</v>
      </c>
      <c r="G56" s="49"/>
      <c r="H56" s="53">
        <v>5.8771737712141225E-2</v>
      </c>
      <c r="I56" s="51">
        <v>91.221559658762843</v>
      </c>
      <c r="J56" s="51">
        <v>3.7143107391946848</v>
      </c>
      <c r="K56" s="57">
        <v>4.0717465839095461E-2</v>
      </c>
      <c r="L56" s="51">
        <v>1.4434036230150329</v>
      </c>
      <c r="M56" s="59" t="s">
        <v>70</v>
      </c>
    </row>
    <row r="57" spans="1:15" x14ac:dyDescent="0.25">
      <c r="A57" s="58" t="s">
        <v>32</v>
      </c>
      <c r="B57" s="32" t="s">
        <v>42</v>
      </c>
      <c r="C57" s="49" t="s">
        <v>12</v>
      </c>
      <c r="D57" s="51">
        <v>153.03670988193289</v>
      </c>
      <c r="E57" s="56">
        <v>158.98984431989254</v>
      </c>
      <c r="F57" s="53">
        <v>3.8900041973932029E-2</v>
      </c>
      <c r="G57" s="49"/>
      <c r="H57" s="53">
        <v>5.1689755799373349E-2</v>
      </c>
      <c r="I57" s="51">
        <v>151.17561376172841</v>
      </c>
      <c r="J57" s="51">
        <v>4.2676590542032864</v>
      </c>
      <c r="K57" s="57">
        <v>2.8229811330084283E-2</v>
      </c>
      <c r="L57" s="51">
        <v>1.8310344052596621</v>
      </c>
      <c r="M57" s="59" t="s">
        <v>70</v>
      </c>
    </row>
    <row r="58" spans="1:15" x14ac:dyDescent="0.25">
      <c r="A58" s="58" t="s">
        <v>35</v>
      </c>
      <c r="B58" s="32" t="s">
        <v>42</v>
      </c>
      <c r="C58" s="49" t="s">
        <v>12</v>
      </c>
      <c r="D58" s="51">
        <v>106.21218102827359</v>
      </c>
      <c r="E58" s="56">
        <v>109.02316013099671</v>
      </c>
      <c r="F58" s="53">
        <v>2.6465694193539287E-2</v>
      </c>
      <c r="G58" s="49"/>
      <c r="H58" s="53">
        <v>2.7895847923602661E-2</v>
      </c>
      <c r="I58" s="51">
        <v>106.06440365648773</v>
      </c>
      <c r="J58" s="51">
        <v>2.3516845606835775</v>
      </c>
      <c r="K58" s="57">
        <v>2.2172231961064066E-2</v>
      </c>
      <c r="L58" s="51">
        <v>1.2581434278961925</v>
      </c>
      <c r="M58" s="59" t="s">
        <v>70</v>
      </c>
    </row>
    <row r="59" spans="1:15" x14ac:dyDescent="0.25">
      <c r="A59" s="58" t="s">
        <v>37</v>
      </c>
      <c r="B59" s="32" t="s">
        <v>42</v>
      </c>
      <c r="C59" s="49" t="s">
        <v>12</v>
      </c>
      <c r="D59" s="51">
        <v>51.373096673143266</v>
      </c>
      <c r="E59" s="56">
        <v>55.510897083198678</v>
      </c>
      <c r="F59" s="53">
        <v>8.0544111179082653E-2</v>
      </c>
      <c r="G59" s="49"/>
      <c r="H59" s="53">
        <v>8.5536809324291849E-2</v>
      </c>
      <c r="I59" s="51">
        <v>51.136816924478353</v>
      </c>
      <c r="J59" s="51">
        <v>1.3883990300398779</v>
      </c>
      <c r="K59" s="57">
        <v>2.7150673693482751E-2</v>
      </c>
      <c r="L59" s="51">
        <v>3.1504488724647781</v>
      </c>
      <c r="M59" s="59" t="s">
        <v>71</v>
      </c>
    </row>
    <row r="60" spans="1:15" x14ac:dyDescent="0.25">
      <c r="A60" s="58" t="s">
        <v>32</v>
      </c>
      <c r="B60" s="47" t="s">
        <v>55</v>
      </c>
      <c r="C60" s="49" t="s">
        <v>12</v>
      </c>
      <c r="D60" s="51">
        <v>121.0544523349683</v>
      </c>
      <c r="E60" s="56">
        <v>127</v>
      </c>
      <c r="F60" s="53">
        <v>4.9114655019708353E-2</v>
      </c>
      <c r="G60" s="49"/>
      <c r="H60" s="53">
        <v>6.0670737365676262E-2</v>
      </c>
      <c r="I60" s="51">
        <v>119.73555555555555</v>
      </c>
      <c r="J60" s="51">
        <v>11.763432878951619</v>
      </c>
      <c r="K60" s="57">
        <v>9.8245110438340583E-2</v>
      </c>
      <c r="L60" s="51">
        <v>0.61754459936969286</v>
      </c>
      <c r="M60" s="59" t="s">
        <v>70</v>
      </c>
    </row>
    <row r="61" spans="1:15" x14ac:dyDescent="0.25">
      <c r="A61" s="58" t="s">
        <v>35</v>
      </c>
      <c r="B61" s="47" t="s">
        <v>55</v>
      </c>
      <c r="C61" s="49" t="s">
        <v>12</v>
      </c>
      <c r="D61" s="51">
        <v>92.976750613775636</v>
      </c>
      <c r="E61" s="56">
        <v>93.1</v>
      </c>
      <c r="F61" s="53">
        <v>1.3255936071194315E-3</v>
      </c>
      <c r="G61" s="49"/>
      <c r="H61" s="53">
        <v>6.6206879000343458E-2</v>
      </c>
      <c r="I61" s="51">
        <v>87.318888888888893</v>
      </c>
      <c r="J61" s="51">
        <v>12.17592392762044</v>
      </c>
      <c r="K61" s="57">
        <v>0.13944203920315568</v>
      </c>
      <c r="L61" s="51">
        <v>0.4747985570110993</v>
      </c>
      <c r="M61" s="59" t="s">
        <v>70</v>
      </c>
    </row>
    <row r="62" spans="1:15" x14ac:dyDescent="0.25">
      <c r="A62" s="58" t="s">
        <v>36</v>
      </c>
      <c r="B62" s="47" t="s">
        <v>55</v>
      </c>
      <c r="C62" s="49" t="s">
        <v>12</v>
      </c>
      <c r="D62" s="51">
        <v>48.934520477062975</v>
      </c>
      <c r="E62" s="56">
        <v>49.7</v>
      </c>
      <c r="F62" s="53">
        <v>1.5642934997101489E-2</v>
      </c>
      <c r="G62" s="49"/>
      <c r="H62" s="53">
        <v>5.5874229870405835E-2</v>
      </c>
      <c r="I62" s="51">
        <v>47.07</v>
      </c>
      <c r="J62" s="51">
        <v>6.2237645475226646</v>
      </c>
      <c r="K62" s="57">
        <v>0.13222359353139293</v>
      </c>
      <c r="L62" s="51">
        <v>0.42257382648687436</v>
      </c>
      <c r="M62" s="59" t="s">
        <v>70</v>
      </c>
    </row>
    <row r="63" spans="1:15" x14ac:dyDescent="0.25">
      <c r="A63" s="58" t="s">
        <v>37</v>
      </c>
      <c r="B63" s="47" t="s">
        <v>55</v>
      </c>
      <c r="C63" s="49" t="s">
        <v>12</v>
      </c>
      <c r="D63" s="51">
        <v>147.52520921327388</v>
      </c>
      <c r="E63" s="56">
        <v>153</v>
      </c>
      <c r="F63" s="53">
        <v>3.7110883054646854E-2</v>
      </c>
      <c r="G63" s="49"/>
      <c r="H63" s="53">
        <v>4.0069489029042095E-2</v>
      </c>
      <c r="I63" s="51">
        <v>147.10555555555553</v>
      </c>
      <c r="J63" s="51">
        <v>10.201439531095598</v>
      </c>
      <c r="K63" s="57">
        <v>6.9347751637040975E-2</v>
      </c>
      <c r="L63" s="51">
        <v>0.57780516430816231</v>
      </c>
      <c r="M63" s="59" t="s">
        <v>70</v>
      </c>
    </row>
    <row r="64" spans="1:15" x14ac:dyDescent="0.25">
      <c r="A64" s="58" t="s">
        <v>35</v>
      </c>
      <c r="B64" s="47" t="s">
        <v>56</v>
      </c>
      <c r="C64" s="49" t="s">
        <v>12</v>
      </c>
      <c r="D64" s="51">
        <v>92.976750613775636</v>
      </c>
      <c r="E64" s="56">
        <v>106</v>
      </c>
      <c r="F64" s="53">
        <v>0.14006995620144647</v>
      </c>
      <c r="G64" s="49"/>
      <c r="H64" s="53">
        <v>0.13902804373008038</v>
      </c>
      <c r="I64" s="68">
        <v>93.061800000000005</v>
      </c>
      <c r="J64" s="68">
        <v>4.5702999999999996</v>
      </c>
      <c r="K64" s="57">
        <v>4.9110376115656468E-2</v>
      </c>
      <c r="L64" s="51">
        <v>2.8309301358772938</v>
      </c>
      <c r="M64" s="59" t="s">
        <v>69</v>
      </c>
    </row>
    <row r="65" spans="1:18" x14ac:dyDescent="0.25">
      <c r="A65" s="58" t="s">
        <v>36</v>
      </c>
      <c r="B65" s="47" t="s">
        <v>56</v>
      </c>
      <c r="C65" s="49" t="s">
        <v>12</v>
      </c>
      <c r="D65" s="51">
        <v>48.934520477062975</v>
      </c>
      <c r="E65" s="56">
        <v>54.8</v>
      </c>
      <c r="F65" s="53">
        <v>0.11986383979559669</v>
      </c>
      <c r="G65" s="49"/>
      <c r="H65" s="53">
        <v>8.4718923198733045E-2</v>
      </c>
      <c r="I65" s="51">
        <v>50.52</v>
      </c>
      <c r="J65" s="51">
        <v>4.2773000843990348</v>
      </c>
      <c r="K65" s="57">
        <v>8.4665480688816991E-2</v>
      </c>
      <c r="L65" s="51">
        <v>1.0006312195889193</v>
      </c>
      <c r="M65" s="59" t="s">
        <v>70</v>
      </c>
    </row>
    <row r="66" spans="1:18" x14ac:dyDescent="0.25">
      <c r="A66" s="58" t="s">
        <v>37</v>
      </c>
      <c r="B66" s="47" t="s">
        <v>56</v>
      </c>
      <c r="C66" s="49" t="s">
        <v>12</v>
      </c>
      <c r="D66" s="51">
        <v>147.52520921327388</v>
      </c>
      <c r="E66" s="56">
        <v>176</v>
      </c>
      <c r="F66" s="53">
        <v>0.19301644063802514</v>
      </c>
      <c r="G66" s="49"/>
      <c r="H66" s="53">
        <v>0.20580981090709802</v>
      </c>
      <c r="I66" s="51">
        <v>145.95999999999998</v>
      </c>
      <c r="J66" s="51">
        <v>27.197637180240488</v>
      </c>
      <c r="K66" s="57">
        <v>0.1863362371899184</v>
      </c>
      <c r="L66" s="51">
        <v>1.1045077114943116</v>
      </c>
      <c r="M66" s="59" t="s">
        <v>70</v>
      </c>
    </row>
    <row r="67" spans="1:18" x14ac:dyDescent="0.25">
      <c r="A67" s="58" t="s">
        <v>30</v>
      </c>
      <c r="B67" s="47" t="s">
        <v>57</v>
      </c>
      <c r="C67" s="49" t="s">
        <v>12</v>
      </c>
      <c r="D67" s="51">
        <v>61.322663237202647</v>
      </c>
      <c r="E67" s="56">
        <v>59.860489018881175</v>
      </c>
      <c r="F67" s="53">
        <v>-2.3843945144156983E-2</v>
      </c>
      <c r="G67" s="49"/>
      <c r="H67" s="53">
        <v>2.0472165150822331E-2</v>
      </c>
      <c r="I67" s="68">
        <v>58.659599999999998</v>
      </c>
      <c r="J67" s="68">
        <v>1.8749</v>
      </c>
      <c r="K67" s="57">
        <v>3.1962372740352817E-2</v>
      </c>
      <c r="L67" s="51">
        <v>0.64050830384616653</v>
      </c>
      <c r="M67" s="59" t="s">
        <v>70</v>
      </c>
    </row>
    <row r="68" spans="1:18" x14ac:dyDescent="0.25">
      <c r="A68" s="58" t="s">
        <v>32</v>
      </c>
      <c r="B68" s="47" t="s">
        <v>57</v>
      </c>
      <c r="C68" s="49" t="s">
        <v>12</v>
      </c>
      <c r="D68" s="51">
        <v>172.59684701751326</v>
      </c>
      <c r="E68" s="56">
        <v>169.3571167051692</v>
      </c>
      <c r="F68" s="53">
        <v>-1.8770506925977148E-2</v>
      </c>
      <c r="G68" s="49"/>
      <c r="H68" s="53">
        <v>5.1171568655876312E-4</v>
      </c>
      <c r="I68" s="51">
        <v>169.27049833589911</v>
      </c>
      <c r="J68" s="51">
        <v>3.6470415274271253</v>
      </c>
      <c r="K68" s="57">
        <v>2.1545641817571563E-2</v>
      </c>
      <c r="L68" s="51">
        <v>2.3750310661037402E-2</v>
      </c>
      <c r="M68" s="59" t="s">
        <v>70</v>
      </c>
      <c r="Q68" s="44"/>
      <c r="R68" s="44"/>
    </row>
    <row r="69" spans="1:18" x14ac:dyDescent="0.25">
      <c r="A69" s="58" t="s">
        <v>33</v>
      </c>
      <c r="B69" s="47" t="s">
        <v>57</v>
      </c>
      <c r="C69" s="49" t="s">
        <v>12</v>
      </c>
      <c r="D69" s="51">
        <v>38.796767328739371</v>
      </c>
      <c r="E69" s="56">
        <v>37.03133409919883</v>
      </c>
      <c r="F69" s="53">
        <v>-4.5504647708953988E-2</v>
      </c>
      <c r="G69" s="49"/>
      <c r="H69" s="53">
        <v>-9.3276056929152695E-3</v>
      </c>
      <c r="I69" s="68">
        <v>37.380000000000003</v>
      </c>
      <c r="J69" s="68">
        <v>1.6761999999999999</v>
      </c>
      <c r="K69" s="57">
        <v>4.4842161583734615E-2</v>
      </c>
      <c r="L69" s="51">
        <v>-0.20800972485453573</v>
      </c>
      <c r="M69" s="59" t="s">
        <v>70</v>
      </c>
      <c r="Q69" s="44"/>
      <c r="R69" s="44"/>
    </row>
    <row r="70" spans="1:18" x14ac:dyDescent="0.25">
      <c r="A70" s="58" t="s">
        <v>34</v>
      </c>
      <c r="B70" s="47" t="s">
        <v>57</v>
      </c>
      <c r="C70" s="49" t="s">
        <v>12</v>
      </c>
      <c r="D70" s="51">
        <v>64.097122478793011</v>
      </c>
      <c r="E70" s="56">
        <v>64.075365176427567</v>
      </c>
      <c r="F70" s="53">
        <v>-3.3944273196729506E-4</v>
      </c>
      <c r="G70" s="49"/>
      <c r="H70" s="53">
        <v>2.3637467873256924E-2</v>
      </c>
      <c r="I70" s="51">
        <v>62.595759912493889</v>
      </c>
      <c r="J70" s="51">
        <v>2.0680622913086721</v>
      </c>
      <c r="K70" s="57">
        <v>3.3038376628061264E-2</v>
      </c>
      <c r="L70" s="51">
        <v>0.71545488264639356</v>
      </c>
      <c r="M70" s="59" t="s">
        <v>70</v>
      </c>
      <c r="Q70" s="44"/>
      <c r="R70" s="44"/>
    </row>
    <row r="71" spans="1:18" x14ac:dyDescent="0.25">
      <c r="A71" s="58" t="s">
        <v>35</v>
      </c>
      <c r="B71" s="47" t="s">
        <v>57</v>
      </c>
      <c r="C71" s="49" t="s">
        <v>12</v>
      </c>
      <c r="D71" s="51">
        <v>198.07007461950843</v>
      </c>
      <c r="E71" s="56">
        <v>190.75977724520132</v>
      </c>
      <c r="F71" s="53">
        <v>-3.6907631747754702E-2</v>
      </c>
      <c r="G71" s="49"/>
      <c r="H71" s="53">
        <v>-4.8684034613219107E-3</v>
      </c>
      <c r="I71" s="51">
        <v>191.69301618872575</v>
      </c>
      <c r="J71" s="51">
        <v>4.4549947376432</v>
      </c>
      <c r="K71" s="57">
        <v>2.3240255833092874E-2</v>
      </c>
      <c r="L71" s="51">
        <v>-0.20948149178244271</v>
      </c>
      <c r="M71" s="59" t="s">
        <v>70</v>
      </c>
      <c r="Q71" s="44"/>
      <c r="R71" s="44"/>
    </row>
    <row r="72" spans="1:18" x14ac:dyDescent="0.25">
      <c r="A72" s="58" t="s">
        <v>28</v>
      </c>
      <c r="B72" s="47" t="s">
        <v>58</v>
      </c>
      <c r="C72" s="49" t="s">
        <v>43</v>
      </c>
      <c r="D72" s="51">
        <v>5.2466454652173953</v>
      </c>
      <c r="E72" s="56">
        <v>5.2233318044350199</v>
      </c>
      <c r="F72" s="56">
        <v>-2.3313660782375401E-2</v>
      </c>
      <c r="G72" s="49"/>
      <c r="H72" s="56">
        <v>-0.11081498225260322</v>
      </c>
      <c r="I72" s="51">
        <v>5.3341467866876231</v>
      </c>
      <c r="J72" s="51">
        <v>0.11717771261269372</v>
      </c>
      <c r="K72" s="57">
        <v>2.1967470581262024E-2</v>
      </c>
      <c r="L72" s="51">
        <v>-0.94570016585729777</v>
      </c>
      <c r="M72" s="59" t="s">
        <v>70</v>
      </c>
      <c r="Q72" s="44"/>
      <c r="R72" s="44"/>
    </row>
    <row r="73" spans="1:18" x14ac:dyDescent="0.25">
      <c r="A73" s="58" t="s">
        <v>30</v>
      </c>
      <c r="B73" s="47" t="s">
        <v>58</v>
      </c>
      <c r="C73" s="49" t="s">
        <v>43</v>
      </c>
      <c r="D73" s="51">
        <v>13.011614666831095</v>
      </c>
      <c r="E73" s="56">
        <v>12.89620805305843</v>
      </c>
      <c r="F73" s="56">
        <v>-0.11540661377266481</v>
      </c>
      <c r="G73" s="49"/>
      <c r="H73" s="56">
        <v>-0.16681341994078736</v>
      </c>
      <c r="I73" s="51">
        <v>13.063021472999218</v>
      </c>
      <c r="J73" s="51">
        <v>0.11691965907270248</v>
      </c>
      <c r="K73" s="57">
        <v>8.9504299839337394E-3</v>
      </c>
      <c r="L73" s="51">
        <v>-1.4267354289586165</v>
      </c>
      <c r="M73" s="59" t="s">
        <v>70</v>
      </c>
      <c r="Q73" s="44"/>
      <c r="R73" s="44"/>
    </row>
    <row r="74" spans="1:18" x14ac:dyDescent="0.25">
      <c r="A74" s="58" t="s">
        <v>31</v>
      </c>
      <c r="B74" s="47" t="s">
        <v>58</v>
      </c>
      <c r="C74" s="49" t="s">
        <v>43</v>
      </c>
      <c r="D74" s="51">
        <v>19.805128606051131</v>
      </c>
      <c r="E74" s="56">
        <v>19.630449952056324</v>
      </c>
      <c r="F74" s="56">
        <v>-0.17467865399480687</v>
      </c>
      <c r="G74" s="49"/>
      <c r="H74" s="56">
        <v>-0.17741548427482812</v>
      </c>
      <c r="I74" s="51">
        <v>19.807865436331152</v>
      </c>
      <c r="J74" s="51">
        <v>0.15200061940578194</v>
      </c>
      <c r="K74" s="57">
        <v>7.6737506065133977E-3</v>
      </c>
      <c r="L74" s="51">
        <v>-1.1672023769929416</v>
      </c>
      <c r="M74" s="59" t="s">
        <v>70</v>
      </c>
      <c r="Q74" s="44"/>
      <c r="R74" s="44"/>
    </row>
    <row r="75" spans="1:18" x14ac:dyDescent="0.25">
      <c r="A75" s="58" t="s">
        <v>33</v>
      </c>
      <c r="B75" s="47" t="s">
        <v>58</v>
      </c>
      <c r="C75" s="49" t="s">
        <v>43</v>
      </c>
      <c r="D75" s="51">
        <v>20.948029995946495</v>
      </c>
      <c r="E75" s="56">
        <v>20.800174687181652</v>
      </c>
      <c r="F75" s="56">
        <v>-0.14785530876484287</v>
      </c>
      <c r="G75" s="49"/>
      <c r="H75" s="56">
        <v>-0.12230812077392983</v>
      </c>
      <c r="I75" s="51">
        <v>20.922482807955582</v>
      </c>
      <c r="J75" s="51">
        <v>9.1667055148159121E-2</v>
      </c>
      <c r="K75" s="57">
        <v>4.3812704251955971E-3</v>
      </c>
      <c r="L75" s="51">
        <v>-1.3342647538556391</v>
      </c>
      <c r="M75" s="59" t="s">
        <v>70</v>
      </c>
      <c r="Q75" s="44"/>
      <c r="R75" s="44"/>
    </row>
    <row r="76" spans="1:18" x14ac:dyDescent="0.25">
      <c r="A76" s="58" t="s">
        <v>35</v>
      </c>
      <c r="B76" s="47" t="s">
        <v>58</v>
      </c>
      <c r="C76" s="49" t="s">
        <v>43</v>
      </c>
      <c r="D76" s="51">
        <v>8.2395214350449137</v>
      </c>
      <c r="E76" s="56">
        <v>8.0945021691276686</v>
      </c>
      <c r="F76" s="56">
        <v>-0.14501926591724512</v>
      </c>
      <c r="G76" s="49"/>
      <c r="H76" s="56">
        <v>-0.1197856374343651</v>
      </c>
      <c r="I76" s="51">
        <v>8.2142878065620337</v>
      </c>
      <c r="J76" s="51">
        <v>9.9873588626627582E-2</v>
      </c>
      <c r="K76" s="57">
        <v>1.2158520735886922E-2</v>
      </c>
      <c r="L76" s="51">
        <v>-1.1993725176150194</v>
      </c>
      <c r="M76" s="59" t="s">
        <v>70</v>
      </c>
      <c r="Q76" s="44"/>
      <c r="R76" s="44"/>
    </row>
    <row r="77" spans="1:18" x14ac:dyDescent="0.25">
      <c r="A77" s="20" t="s">
        <v>37</v>
      </c>
      <c r="B77" s="47" t="s">
        <v>58</v>
      </c>
      <c r="C77" s="49" t="s">
        <v>43</v>
      </c>
      <c r="D77" s="51">
        <v>15.685951481687086</v>
      </c>
      <c r="E77" s="56">
        <v>15.390209788474181</v>
      </c>
      <c r="F77" s="56">
        <v>-0.29574169321290533</v>
      </c>
      <c r="G77" s="49"/>
      <c r="H77" s="56">
        <v>-0.21830954907748712</v>
      </c>
      <c r="I77" s="51">
        <v>15.608519337551668</v>
      </c>
      <c r="J77" s="51">
        <v>0.13291837182977734</v>
      </c>
      <c r="K77" s="57">
        <v>8.5157578983162379E-3</v>
      </c>
      <c r="L77" s="51">
        <v>-1.6424332172610907</v>
      </c>
      <c r="M77" s="59" t="s">
        <v>70</v>
      </c>
      <c r="Q77" s="44"/>
      <c r="R77" s="44"/>
    </row>
    <row r="78" spans="1:18" x14ac:dyDescent="0.25">
      <c r="A78" s="49" t="s">
        <v>31</v>
      </c>
      <c r="B78" s="17" t="s">
        <v>59</v>
      </c>
      <c r="C78" s="49" t="s">
        <v>44</v>
      </c>
      <c r="D78" s="51">
        <v>5.4645066843874606</v>
      </c>
      <c r="E78" s="51">
        <v>5.3631249999993145</v>
      </c>
      <c r="F78" s="53">
        <v>-1.8552760613835793E-2</v>
      </c>
      <c r="G78" s="49"/>
      <c r="H78" s="53">
        <v>-1.9100564214616596E-2</v>
      </c>
      <c r="I78" s="51">
        <v>5.4675584512954529</v>
      </c>
      <c r="J78" s="51">
        <v>0.16582470792808313</v>
      </c>
      <c r="K78" s="57">
        <v>3.0328840451407255E-2</v>
      </c>
      <c r="L78" s="51">
        <v>-0.6297822115955749</v>
      </c>
      <c r="M78" s="59" t="s">
        <v>70</v>
      </c>
      <c r="Q78" s="44"/>
      <c r="R78" s="44"/>
    </row>
    <row r="79" spans="1:18" x14ac:dyDescent="0.25">
      <c r="A79" s="49" t="s">
        <v>32</v>
      </c>
      <c r="B79" s="17" t="s">
        <v>59</v>
      </c>
      <c r="C79" s="49" t="s">
        <v>44</v>
      </c>
      <c r="D79" s="51">
        <v>4.5238671849945273</v>
      </c>
      <c r="E79" s="51">
        <v>4.4688235294116296</v>
      </c>
      <c r="F79" s="53">
        <v>-1.2167389830867523E-2</v>
      </c>
      <c r="G79" s="49"/>
      <c r="H79" s="53">
        <v>-1.1758758414355646E-2</v>
      </c>
      <c r="I79" s="51">
        <v>4.5219965949218546</v>
      </c>
      <c r="J79" s="51">
        <v>0.14172853400829838</v>
      </c>
      <c r="K79" s="57">
        <v>3.1342025813875608E-2</v>
      </c>
      <c r="L79" s="51">
        <v>-0.37517544284421644</v>
      </c>
      <c r="M79" s="59" t="s">
        <v>70</v>
      </c>
      <c r="Q79" s="44"/>
      <c r="R79" s="44"/>
    </row>
    <row r="80" spans="1:18" x14ac:dyDescent="0.25">
      <c r="C80" s="20"/>
      <c r="F80" s="49"/>
      <c r="H80" s="57"/>
      <c r="K80" s="51"/>
      <c r="M80" s="24"/>
      <c r="Q80" s="44"/>
      <c r="R80" s="44"/>
    </row>
    <row r="81" spans="1:18" x14ac:dyDescent="0.25">
      <c r="Q81" s="44"/>
      <c r="R81" s="44"/>
    </row>
    <row r="82" spans="1:18" x14ac:dyDescent="0.25">
      <c r="A82" s="82" t="s">
        <v>64</v>
      </c>
      <c r="B82" s="82"/>
      <c r="C82" s="82"/>
      <c r="D82" s="82"/>
      <c r="H82" s="50"/>
      <c r="I82" s="52"/>
      <c r="J82" s="52"/>
      <c r="K82" s="48"/>
      <c r="L82" s="48"/>
      <c r="Q82" s="44"/>
      <c r="R82" s="44"/>
    </row>
    <row r="83" spans="1:18" x14ac:dyDescent="0.25">
      <c r="A83" s="25"/>
      <c r="H83" s="50"/>
      <c r="I83" s="52"/>
      <c r="J83" s="52"/>
      <c r="K83" s="48"/>
      <c r="L83" s="48"/>
      <c r="Q83" s="44"/>
      <c r="R83" s="44"/>
    </row>
    <row r="84" spans="1:18" x14ac:dyDescent="0.25">
      <c r="A84" s="74" t="s">
        <v>65</v>
      </c>
      <c r="B84" s="17" t="s">
        <v>66</v>
      </c>
      <c r="C84" s="49" t="s">
        <v>12</v>
      </c>
      <c r="D84" s="51">
        <v>12.15</v>
      </c>
      <c r="E84" s="49">
        <v>10.1</v>
      </c>
      <c r="F84" s="53">
        <v>-0.16872427983539101</v>
      </c>
      <c r="G84" s="48"/>
      <c r="H84" s="75">
        <v>-3.3335566551496422E-2</v>
      </c>
      <c r="I84" s="76">
        <v>10.4483</v>
      </c>
      <c r="J84" s="76">
        <v>1.0001</v>
      </c>
      <c r="K84" s="57">
        <v>9.5718920781371133E-2</v>
      </c>
      <c r="L84" s="52">
        <v>-0.34826517348265179</v>
      </c>
      <c r="M84" s="59" t="s">
        <v>70</v>
      </c>
      <c r="Q84" s="52"/>
      <c r="R84" s="52"/>
    </row>
    <row r="85" spans="1:18" x14ac:dyDescent="0.25">
      <c r="A85" s="74" t="s">
        <v>67</v>
      </c>
      <c r="B85" s="17" t="s">
        <v>66</v>
      </c>
      <c r="C85" s="49" t="s">
        <v>12</v>
      </c>
      <c r="D85" s="51">
        <v>4.59</v>
      </c>
      <c r="E85" s="49">
        <v>3.9</v>
      </c>
      <c r="F85" s="53">
        <v>-0.15032679738562091</v>
      </c>
      <c r="G85" s="48"/>
      <c r="H85" s="75">
        <v>-3.3864295092526031E-2</v>
      </c>
      <c r="I85" s="76">
        <v>4.0366999999999997</v>
      </c>
      <c r="J85" s="76">
        <v>0.20330000000000001</v>
      </c>
      <c r="K85" s="57">
        <v>5.0362920207099864E-2</v>
      </c>
      <c r="L85" s="52">
        <v>-0.67240531234628542</v>
      </c>
      <c r="M85" s="59" t="s">
        <v>70</v>
      </c>
      <c r="Q85" s="52"/>
      <c r="R85" s="52"/>
    </row>
    <row r="86" spans="1:18" x14ac:dyDescent="0.25">
      <c r="A86" s="74" t="s">
        <v>68</v>
      </c>
      <c r="B86" s="17" t="s">
        <v>66</v>
      </c>
      <c r="C86" s="49" t="s">
        <v>12</v>
      </c>
      <c r="D86" s="51">
        <v>1.35</v>
      </c>
      <c r="E86" s="49">
        <v>1.19</v>
      </c>
      <c r="F86" s="53">
        <v>-0.11851851851851862</v>
      </c>
      <c r="G86" s="48"/>
      <c r="H86" s="75">
        <v>-3.882716252012245E-2</v>
      </c>
      <c r="I86" s="51">
        <v>1.2380707752001086</v>
      </c>
      <c r="J86" s="51">
        <v>0.12912854869409343</v>
      </c>
      <c r="K86" s="57">
        <v>0.10429819625879019</v>
      </c>
      <c r="L86" s="52">
        <v>-0.37227069990532191</v>
      </c>
      <c r="M86" s="59" t="s">
        <v>70</v>
      </c>
      <c r="Q86" s="52"/>
      <c r="R86" s="52"/>
    </row>
    <row r="87" spans="1:18" x14ac:dyDescent="0.25">
      <c r="Q87" s="52"/>
      <c r="R87" s="52"/>
    </row>
    <row r="88" spans="1:18" x14ac:dyDescent="0.25">
      <c r="Q88" s="52"/>
      <c r="R88" s="52"/>
    </row>
    <row r="89" spans="1:18" x14ac:dyDescent="0.25">
      <c r="Q89" s="52"/>
      <c r="R89" s="52"/>
    </row>
    <row r="90" spans="1:18" x14ac:dyDescent="0.25">
      <c r="Q90" s="52"/>
      <c r="R90" s="52"/>
    </row>
    <row r="91" spans="1:18" x14ac:dyDescent="0.25">
      <c r="Q91" s="52"/>
      <c r="R91" s="52"/>
    </row>
  </sheetData>
  <sheetProtection password="DC07" sheet="1" objects="1" scenarios="1" selectLockedCells="1" selectUnlockedCells="1"/>
  <mergeCells count="5">
    <mergeCell ref="H3:L3"/>
    <mergeCell ref="A7:D7"/>
    <mergeCell ref="A38:F38"/>
    <mergeCell ref="A54:F54"/>
    <mergeCell ref="A82:D82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>
    <oddHeader>&amp;CVersie 1 - Voorlopige rapportering resultaten LABSVKL 2012</oddHeader>
  </headerFooter>
  <rowBreaks count="2" manualBreakCount="2">
    <brk id="37" max="12" man="1"/>
    <brk id="79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22"/>
  <sheetViews>
    <sheetView zoomScaleNormal="100" workbookViewId="0">
      <selection activeCell="D8" sqref="D8:D20"/>
    </sheetView>
  </sheetViews>
  <sheetFormatPr defaultRowHeight="15.75" x14ac:dyDescent="0.25"/>
  <cols>
    <col min="1" max="1" width="19.85546875" style="48" bestFit="1" customWidth="1"/>
    <col min="2" max="2" width="26.5703125" style="17" bestFit="1" customWidth="1"/>
    <col min="3" max="3" width="16.5703125" style="49" bestFit="1" customWidth="1"/>
    <col min="4" max="4" width="12.7109375" style="51" bestFit="1" customWidth="1"/>
    <col min="5" max="5" width="10.28515625" style="21" bestFit="1" customWidth="1"/>
    <col min="6" max="6" width="14.5703125" style="18" bestFit="1" customWidth="1"/>
    <col min="7" max="7" width="9.140625" style="50"/>
    <col min="8" max="8" width="14.5703125" style="51" bestFit="1" customWidth="1"/>
    <col min="9" max="9" width="7.5703125" style="51" bestFit="1" customWidth="1"/>
    <col min="10" max="10" width="10.85546875" style="51" bestFit="1" customWidth="1"/>
    <col min="11" max="12" width="10.85546875" style="49" bestFit="1" customWidth="1"/>
    <col min="13" max="13" width="12.140625" style="49" bestFit="1" customWidth="1"/>
    <col min="14" max="15" width="0" style="49" hidden="1" customWidth="1"/>
    <col min="16" max="23" width="0" style="48" hidden="1" customWidth="1"/>
    <col min="24" max="16384" width="9.140625" style="48"/>
  </cols>
  <sheetData>
    <row r="1" spans="1:15" x14ac:dyDescent="0.25">
      <c r="A1" s="1" t="s">
        <v>49</v>
      </c>
      <c r="B1" s="47"/>
      <c r="C1" s="2" t="s">
        <v>52</v>
      </c>
      <c r="D1" s="3"/>
      <c r="E1" s="4">
        <v>17</v>
      </c>
      <c r="F1" s="4"/>
    </row>
    <row r="2" spans="1:15" x14ac:dyDescent="0.25">
      <c r="B2" s="5"/>
      <c r="C2" s="16"/>
      <c r="D2" s="3"/>
      <c r="F2" s="4"/>
    </row>
    <row r="3" spans="1:15" ht="47.25" customHeight="1" x14ac:dyDescent="0.25">
      <c r="A3" s="37"/>
      <c r="B3" s="37"/>
      <c r="C3" s="37"/>
      <c r="D3" s="37"/>
      <c r="E3" s="37"/>
      <c r="F3" s="77"/>
      <c r="G3" s="38"/>
      <c r="H3" s="81" t="s">
        <v>48</v>
      </c>
      <c r="I3" s="81"/>
      <c r="J3" s="81"/>
      <c r="K3" s="81"/>
      <c r="L3" s="81"/>
      <c r="M3" s="51"/>
    </row>
    <row r="4" spans="1:15" s="8" customFormat="1" x14ac:dyDescent="0.25">
      <c r="A4" s="1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  <c r="G4" s="10"/>
      <c r="H4" s="9" t="s">
        <v>5</v>
      </c>
      <c r="I4" s="11" t="s">
        <v>6</v>
      </c>
      <c r="J4" s="10" t="s">
        <v>7</v>
      </c>
      <c r="K4" s="12" t="s">
        <v>8</v>
      </c>
      <c r="L4" s="10" t="s">
        <v>9</v>
      </c>
      <c r="M4" s="10" t="s">
        <v>10</v>
      </c>
      <c r="N4" s="11"/>
      <c r="O4" s="11"/>
    </row>
    <row r="5" spans="1:15" s="8" customFormat="1" x14ac:dyDescent="0.25">
      <c r="A5" s="1"/>
      <c r="B5" s="5"/>
      <c r="C5" s="6"/>
      <c r="D5" s="13"/>
      <c r="F5" s="9" t="s">
        <v>11</v>
      </c>
      <c r="H5" s="9" t="s">
        <v>45</v>
      </c>
      <c r="I5" s="11"/>
      <c r="J5" s="10" t="s">
        <v>46</v>
      </c>
      <c r="K5" s="10" t="s">
        <v>46</v>
      </c>
      <c r="L5" s="10" t="s">
        <v>46</v>
      </c>
      <c r="M5" s="11"/>
      <c r="N5" s="11"/>
      <c r="O5" s="11"/>
    </row>
    <row r="6" spans="1:15" x14ac:dyDescent="0.25">
      <c r="E6" s="18"/>
      <c r="F6" s="48"/>
      <c r="G6" s="18"/>
      <c r="H6" s="15"/>
      <c r="I6" s="49"/>
      <c r="J6" s="50"/>
      <c r="K6" s="51"/>
      <c r="L6" s="51"/>
      <c r="M6" s="18"/>
    </row>
    <row r="7" spans="1:15" s="52" customFormat="1" x14ac:dyDescent="0.25">
      <c r="A7" s="82" t="s">
        <v>53</v>
      </c>
      <c r="B7" s="82"/>
      <c r="C7" s="82"/>
      <c r="D7" s="82"/>
      <c r="E7" s="82"/>
      <c r="F7" s="82"/>
      <c r="G7" s="78"/>
      <c r="H7" s="15"/>
      <c r="I7" s="49"/>
      <c r="J7" s="50"/>
      <c r="K7" s="51"/>
      <c r="L7" s="51"/>
      <c r="M7" s="51"/>
      <c r="N7" s="51"/>
      <c r="O7" s="51"/>
    </row>
    <row r="8" spans="1:15" s="52" customFormat="1" x14ac:dyDescent="0.25">
      <c r="A8" s="48"/>
      <c r="B8" s="17" t="s">
        <v>28</v>
      </c>
      <c r="C8" s="49" t="s">
        <v>29</v>
      </c>
      <c r="D8" s="24">
        <v>79.567243492720806</v>
      </c>
      <c r="E8" s="50">
        <v>76.5</v>
      </c>
      <c r="F8" s="53">
        <v>-3.8549073187402957E-2</v>
      </c>
      <c r="G8" s="50"/>
      <c r="H8" s="53">
        <v>-3.5407290899491427E-2</v>
      </c>
      <c r="I8" s="51">
        <v>79.308084415584005</v>
      </c>
      <c r="J8" s="51">
        <v>6.6336382241628558</v>
      </c>
      <c r="K8" s="57">
        <v>8.3643909357358631E-2</v>
      </c>
      <c r="L8" s="51">
        <v>-0.42330985210432948</v>
      </c>
      <c r="M8" s="59" t="s">
        <v>70</v>
      </c>
      <c r="N8" s="51"/>
      <c r="O8" s="51"/>
    </row>
    <row r="9" spans="1:15" s="52" customFormat="1" x14ac:dyDescent="0.25">
      <c r="A9" s="48"/>
      <c r="B9" s="17" t="s">
        <v>30</v>
      </c>
      <c r="C9" s="49" t="s">
        <v>29</v>
      </c>
      <c r="D9" s="31">
        <v>40.606038292631958</v>
      </c>
      <c r="E9" s="50">
        <v>38.6</v>
      </c>
      <c r="F9" s="53">
        <v>-4.9402462711954732E-2</v>
      </c>
      <c r="G9" s="50"/>
      <c r="H9" s="53">
        <v>-1.317203832499945E-2</v>
      </c>
      <c r="I9" s="51">
        <v>39.115227272727431</v>
      </c>
      <c r="J9" s="51">
        <v>2.2959745870817696</v>
      </c>
      <c r="K9" s="57">
        <v>5.8697718182059683E-2</v>
      </c>
      <c r="L9" s="51">
        <v>-0.22440460605545889</v>
      </c>
      <c r="M9" s="59" t="s">
        <v>70</v>
      </c>
      <c r="N9" s="51"/>
      <c r="O9" s="51"/>
    </row>
    <row r="10" spans="1:15" s="52" customFormat="1" x14ac:dyDescent="0.25">
      <c r="A10" s="48"/>
      <c r="B10" s="17" t="s">
        <v>31</v>
      </c>
      <c r="C10" s="49" t="s">
        <v>29</v>
      </c>
      <c r="D10" s="31">
        <v>56.364540513875724</v>
      </c>
      <c r="E10" s="50">
        <v>55.4</v>
      </c>
      <c r="F10" s="53">
        <v>-1.7112541060070853E-2</v>
      </c>
      <c r="G10" s="50"/>
      <c r="H10" s="53">
        <v>-1.2652954156185401E-2</v>
      </c>
      <c r="I10" s="51">
        <v>56.109956709956627</v>
      </c>
      <c r="J10" s="51">
        <v>2.4925155602953359</v>
      </c>
      <c r="K10" s="57">
        <v>4.442198330645019E-2</v>
      </c>
      <c r="L10" s="51">
        <v>-0.28483541738552137</v>
      </c>
      <c r="M10" s="59" t="s">
        <v>70</v>
      </c>
      <c r="N10" s="51"/>
      <c r="O10" s="51"/>
    </row>
    <row r="11" spans="1:15" s="52" customFormat="1" x14ac:dyDescent="0.25">
      <c r="A11" s="48"/>
      <c r="B11" s="17" t="s">
        <v>32</v>
      </c>
      <c r="C11" s="49" t="s">
        <v>29</v>
      </c>
      <c r="D11" s="68">
        <v>27.430534958447609</v>
      </c>
      <c r="E11" s="50">
        <v>22.5</v>
      </c>
      <c r="F11" s="53"/>
      <c r="G11" s="50"/>
      <c r="H11" s="53"/>
      <c r="I11" s="34"/>
      <c r="J11" s="33"/>
      <c r="K11" s="57"/>
      <c r="L11" s="51"/>
      <c r="M11" s="59"/>
      <c r="N11" s="51"/>
      <c r="O11" s="51"/>
    </row>
    <row r="12" spans="1:15" x14ac:dyDescent="0.25">
      <c r="B12" s="17" t="s">
        <v>33</v>
      </c>
      <c r="C12" s="49" t="s">
        <v>29</v>
      </c>
      <c r="D12" s="68">
        <v>21.345177559175063</v>
      </c>
      <c r="E12" s="50">
        <v>21.2</v>
      </c>
      <c r="F12" s="53"/>
      <c r="H12" s="53"/>
      <c r="I12" s="34"/>
      <c r="J12" s="33"/>
      <c r="K12" s="57"/>
      <c r="L12" s="51"/>
      <c r="M12" s="59"/>
    </row>
    <row r="13" spans="1:15" x14ac:dyDescent="0.25">
      <c r="B13" s="17" t="s">
        <v>34</v>
      </c>
      <c r="C13" s="49" t="s">
        <v>29</v>
      </c>
      <c r="D13" s="68">
        <v>31.366063953958509</v>
      </c>
      <c r="E13" s="50">
        <v>28.1</v>
      </c>
      <c r="F13" s="53"/>
      <c r="H13" s="53"/>
      <c r="I13" s="33"/>
      <c r="J13" s="33"/>
      <c r="K13" s="57"/>
      <c r="L13" s="51"/>
      <c r="M13" s="59"/>
    </row>
    <row r="14" spans="1:15" x14ac:dyDescent="0.25">
      <c r="B14" s="17" t="s">
        <v>35</v>
      </c>
      <c r="C14" s="49" t="s">
        <v>29</v>
      </c>
      <c r="D14" s="68">
        <v>109.52099489227959</v>
      </c>
      <c r="E14" s="50">
        <v>70.900000000000006</v>
      </c>
      <c r="F14" s="53"/>
      <c r="H14" s="53"/>
      <c r="I14" s="35"/>
      <c r="J14" s="33"/>
      <c r="K14" s="57"/>
      <c r="L14" s="51"/>
      <c r="M14" s="59"/>
    </row>
    <row r="15" spans="1:15" x14ac:dyDescent="0.25">
      <c r="B15" s="17" t="s">
        <v>36</v>
      </c>
      <c r="C15" s="49" t="s">
        <v>29</v>
      </c>
      <c r="D15" s="68">
        <v>158.03687894188454</v>
      </c>
      <c r="E15" s="50">
        <v>102.5</v>
      </c>
      <c r="F15" s="53"/>
      <c r="H15" s="53"/>
      <c r="I15" s="35"/>
      <c r="J15" s="33"/>
      <c r="K15" s="57"/>
      <c r="L15" s="51"/>
      <c r="M15" s="59"/>
    </row>
    <row r="16" spans="1:15" x14ac:dyDescent="0.25">
      <c r="B16" s="17" t="s">
        <v>37</v>
      </c>
      <c r="C16" s="49" t="s">
        <v>29</v>
      </c>
      <c r="D16" s="68">
        <v>182.95048373736142</v>
      </c>
      <c r="E16" s="50">
        <v>122</v>
      </c>
      <c r="F16" s="53"/>
      <c r="H16" s="53"/>
      <c r="I16" s="33"/>
      <c r="J16" s="33"/>
      <c r="K16" s="57"/>
      <c r="L16" s="51"/>
      <c r="M16" s="59"/>
    </row>
    <row r="17" spans="2:13" x14ac:dyDescent="0.25">
      <c r="B17" s="17" t="s">
        <v>38</v>
      </c>
      <c r="C17" s="49" t="s">
        <v>29</v>
      </c>
      <c r="D17" s="68">
        <v>66.981456169492546</v>
      </c>
      <c r="E17" s="50">
        <v>60.9</v>
      </c>
      <c r="F17" s="53"/>
      <c r="H17" s="53"/>
      <c r="I17" s="33"/>
      <c r="J17" s="35"/>
      <c r="K17" s="57"/>
      <c r="L17" s="51"/>
      <c r="M17" s="59"/>
    </row>
    <row r="18" spans="2:13" x14ac:dyDescent="0.25">
      <c r="B18" s="17" t="s">
        <v>39</v>
      </c>
      <c r="C18" s="49" t="s">
        <v>29</v>
      </c>
      <c r="D18" s="68">
        <v>61.560822518808756</v>
      </c>
      <c r="E18" s="50">
        <v>52.9</v>
      </c>
      <c r="F18" s="53"/>
      <c r="H18" s="53"/>
      <c r="I18" s="33"/>
      <c r="J18" s="35"/>
      <c r="K18" s="57"/>
      <c r="L18" s="51"/>
      <c r="M18" s="59"/>
    </row>
    <row r="19" spans="2:13" x14ac:dyDescent="0.25">
      <c r="B19" s="17" t="s">
        <v>40</v>
      </c>
      <c r="C19" s="49" t="s">
        <v>29</v>
      </c>
      <c r="D19" s="31">
        <v>50.811114576430981</v>
      </c>
      <c r="E19" s="50">
        <v>42.4</v>
      </c>
      <c r="F19" s="53"/>
      <c r="H19" s="53"/>
      <c r="I19" s="33"/>
      <c r="J19" s="35"/>
      <c r="K19" s="57"/>
      <c r="L19" s="51"/>
      <c r="M19" s="59"/>
    </row>
    <row r="20" spans="2:13" x14ac:dyDescent="0.25">
      <c r="B20" s="17" t="s">
        <v>41</v>
      </c>
      <c r="C20" s="49" t="s">
        <v>29</v>
      </c>
      <c r="D20" s="24">
        <v>79.567243492720806</v>
      </c>
      <c r="E20" s="50">
        <v>77</v>
      </c>
      <c r="F20" s="53">
        <v>-3.2265080201699707E-2</v>
      </c>
      <c r="H20" s="53">
        <v>-1.9140833024496418E-2</v>
      </c>
      <c r="I20" s="49">
        <v>78.502605259255361</v>
      </c>
      <c r="J20" s="51">
        <v>5.1065867122086397</v>
      </c>
      <c r="K20" s="57">
        <v>6.5049901150975864E-2</v>
      </c>
      <c r="L20" s="51">
        <v>-0.29424845673588346</v>
      </c>
      <c r="M20" s="59" t="s">
        <v>70</v>
      </c>
    </row>
    <row r="21" spans="2:13" x14ac:dyDescent="0.25">
      <c r="E21" s="18"/>
      <c r="F21" s="53"/>
      <c r="G21" s="18"/>
      <c r="H21" s="53"/>
      <c r="I21" s="67"/>
      <c r="J21" s="67"/>
      <c r="K21" s="57"/>
      <c r="L21" s="51"/>
      <c r="M21" s="59" t="s">
        <v>70</v>
      </c>
    </row>
    <row r="22" spans="2:13" x14ac:dyDescent="0.25">
      <c r="E22" s="18"/>
      <c r="F22" s="53"/>
      <c r="G22" s="18"/>
      <c r="H22" s="53"/>
      <c r="I22" s="67"/>
      <c r="J22" s="67"/>
      <c r="K22" s="57"/>
      <c r="L22" s="51"/>
      <c r="M22" s="14" t="s">
        <v>70</v>
      </c>
    </row>
  </sheetData>
  <sheetProtection password="DC07" sheet="1" objects="1" scenarios="1" selectLockedCells="1" selectUnlockedCells="1"/>
  <mergeCells count="2">
    <mergeCell ref="H3:L3"/>
    <mergeCell ref="A7:F7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&amp;CVersie 1 - Voorlopige rapportering resultaten LABSVKL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6"/>
  <sheetViews>
    <sheetView zoomScaleNormal="100" workbookViewId="0"/>
  </sheetViews>
  <sheetFormatPr defaultRowHeight="15.75" x14ac:dyDescent="0.25"/>
  <cols>
    <col min="1" max="1" width="19.85546875" style="48" bestFit="1" customWidth="1"/>
    <col min="2" max="2" width="26.5703125" style="17" bestFit="1" customWidth="1"/>
    <col min="3" max="3" width="16.5703125" style="49" bestFit="1" customWidth="1"/>
    <col min="4" max="4" width="12.85546875" style="51" bestFit="1" customWidth="1"/>
    <col min="5" max="5" width="10.42578125" style="21" bestFit="1" customWidth="1"/>
    <col min="6" max="6" width="14.7109375" style="18" bestFit="1" customWidth="1"/>
    <col min="7" max="7" width="9.140625" style="50"/>
    <col min="8" max="8" width="14.7109375" style="51" bestFit="1" customWidth="1"/>
    <col min="9" max="9" width="9.140625" style="51" bestFit="1" customWidth="1"/>
    <col min="10" max="10" width="11" style="51" bestFit="1" customWidth="1"/>
    <col min="11" max="12" width="11" style="49" bestFit="1" customWidth="1"/>
    <col min="13" max="13" width="12.140625" style="49" bestFit="1" customWidth="1"/>
    <col min="14" max="15" width="0" style="49" hidden="1" customWidth="1"/>
    <col min="16" max="16" width="0" style="48" hidden="1" customWidth="1"/>
    <col min="17" max="17" width="11" style="48" hidden="1" customWidth="1"/>
    <col min="18" max="18" width="9.85546875" style="48" hidden="1" customWidth="1"/>
    <col min="19" max="19" width="9.28515625" style="48" hidden="1" customWidth="1"/>
    <col min="20" max="20" width="9.42578125" style="48" hidden="1" customWidth="1"/>
    <col min="21" max="23" width="0" style="48" hidden="1" customWidth="1"/>
    <col min="24" max="16384" width="9.140625" style="48"/>
  </cols>
  <sheetData>
    <row r="1" spans="1:15" x14ac:dyDescent="0.25">
      <c r="A1" s="1" t="s">
        <v>49</v>
      </c>
      <c r="B1" s="47"/>
      <c r="C1" s="2" t="s">
        <v>52</v>
      </c>
      <c r="D1" s="3"/>
      <c r="E1" s="4">
        <v>2</v>
      </c>
      <c r="F1" s="4"/>
    </row>
    <row r="2" spans="1:15" x14ac:dyDescent="0.25">
      <c r="B2" s="5"/>
      <c r="C2" s="16"/>
      <c r="D2" s="3"/>
      <c r="F2" s="4"/>
    </row>
    <row r="3" spans="1:15" ht="47.25" customHeight="1" x14ac:dyDescent="0.25">
      <c r="A3" s="37"/>
      <c r="B3" s="37"/>
      <c r="C3" s="37"/>
      <c r="D3" s="37"/>
      <c r="E3" s="37"/>
      <c r="F3" s="77"/>
      <c r="G3" s="38"/>
      <c r="H3" s="81" t="s">
        <v>48</v>
      </c>
      <c r="I3" s="81"/>
      <c r="J3" s="81"/>
      <c r="K3" s="81"/>
      <c r="L3" s="81"/>
      <c r="M3" s="51"/>
    </row>
    <row r="4" spans="1:15" s="8" customFormat="1" x14ac:dyDescent="0.25">
      <c r="A4" s="1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  <c r="G4" s="10"/>
      <c r="H4" s="9" t="s">
        <v>5</v>
      </c>
      <c r="I4" s="11" t="s">
        <v>6</v>
      </c>
      <c r="J4" s="10" t="s">
        <v>7</v>
      </c>
      <c r="K4" s="12" t="s">
        <v>8</v>
      </c>
      <c r="L4" s="10" t="s">
        <v>9</v>
      </c>
      <c r="M4" s="10" t="s">
        <v>10</v>
      </c>
      <c r="N4" s="11"/>
      <c r="O4" s="11"/>
    </row>
    <row r="5" spans="1:15" s="8" customFormat="1" x14ac:dyDescent="0.25">
      <c r="A5" s="1"/>
      <c r="B5" s="5"/>
      <c r="C5" s="6"/>
      <c r="D5" s="13"/>
      <c r="F5" s="9" t="s">
        <v>11</v>
      </c>
      <c r="H5" s="9" t="s">
        <v>45</v>
      </c>
      <c r="I5" s="11"/>
      <c r="J5" s="10" t="s">
        <v>46</v>
      </c>
      <c r="K5" s="10" t="s">
        <v>46</v>
      </c>
      <c r="L5" s="10" t="s">
        <v>46</v>
      </c>
      <c r="M5" s="11"/>
      <c r="N5" s="11"/>
      <c r="O5" s="11"/>
    </row>
    <row r="6" spans="1:15" s="50" customFormat="1" x14ac:dyDescent="0.25">
      <c r="A6" s="48"/>
      <c r="B6" s="17"/>
      <c r="C6" s="49"/>
      <c r="D6" s="49"/>
      <c r="E6" s="21"/>
      <c r="F6" s="41"/>
      <c r="G6" s="21"/>
      <c r="H6" s="54"/>
      <c r="I6" s="49"/>
      <c r="K6" s="51"/>
      <c r="L6" s="51"/>
      <c r="M6" s="59" t="s">
        <v>70</v>
      </c>
    </row>
    <row r="7" spans="1:15" s="50" customFormat="1" x14ac:dyDescent="0.25">
      <c r="A7" s="25" t="s">
        <v>51</v>
      </c>
      <c r="B7" s="19"/>
      <c r="C7" s="20"/>
      <c r="D7" s="49"/>
      <c r="E7" s="21"/>
      <c r="F7" s="54"/>
      <c r="G7" s="21"/>
      <c r="H7" s="54"/>
      <c r="I7" s="49"/>
      <c r="K7" s="51"/>
      <c r="L7" s="51"/>
      <c r="M7" s="59" t="s">
        <v>70</v>
      </c>
    </row>
    <row r="8" spans="1:15" s="50" customFormat="1" x14ac:dyDescent="0.25">
      <c r="A8" s="25" t="s">
        <v>24</v>
      </c>
      <c r="B8" s="26" t="s">
        <v>25</v>
      </c>
      <c r="C8" s="27" t="s">
        <v>26</v>
      </c>
      <c r="D8" s="51">
        <v>5.71</v>
      </c>
      <c r="E8" s="40">
        <v>5.52</v>
      </c>
      <c r="F8" s="54">
        <v>-3.3274956217162942E-2</v>
      </c>
      <c r="G8" s="21"/>
      <c r="H8" s="54"/>
      <c r="I8" s="49"/>
      <c r="K8" s="51"/>
      <c r="L8" s="51"/>
      <c r="M8" s="59" t="s">
        <v>70</v>
      </c>
    </row>
    <row r="9" spans="1:15" s="50" customFormat="1" x14ac:dyDescent="0.25">
      <c r="A9" s="28"/>
      <c r="B9" s="26" t="s">
        <v>25</v>
      </c>
      <c r="C9" s="27" t="s">
        <v>26</v>
      </c>
      <c r="D9" s="49">
        <v>12.23</v>
      </c>
      <c r="E9" s="40">
        <v>12.07</v>
      </c>
      <c r="F9" s="54">
        <v>-1.3082583810302546E-2</v>
      </c>
      <c r="G9" s="21"/>
      <c r="H9" s="54"/>
      <c r="I9" s="49"/>
      <c r="K9" s="51"/>
      <c r="L9" s="51"/>
      <c r="M9" s="59" t="s">
        <v>70</v>
      </c>
    </row>
    <row r="10" spans="1:15" s="50" customFormat="1" x14ac:dyDescent="0.25">
      <c r="A10" s="28"/>
      <c r="B10" s="26" t="s">
        <v>25</v>
      </c>
      <c r="C10" s="27" t="s">
        <v>26</v>
      </c>
      <c r="D10" s="49">
        <v>19.760000000000002</v>
      </c>
      <c r="E10" s="40">
        <v>19.329999999999998</v>
      </c>
      <c r="F10" s="54">
        <v>-2.176113360323903E-2</v>
      </c>
      <c r="G10" s="21"/>
      <c r="H10" s="54"/>
      <c r="I10" s="49"/>
      <c r="K10" s="51"/>
      <c r="L10" s="51"/>
      <c r="M10" s="59" t="s">
        <v>70</v>
      </c>
    </row>
    <row r="11" spans="1:15" s="50" customFormat="1" x14ac:dyDescent="0.25">
      <c r="A11" s="28"/>
      <c r="B11" s="26" t="s">
        <v>25</v>
      </c>
      <c r="C11" s="27" t="s">
        <v>26</v>
      </c>
      <c r="D11" s="51">
        <v>0</v>
      </c>
      <c r="E11" s="40" t="s">
        <v>60</v>
      </c>
      <c r="F11" s="55"/>
      <c r="G11" s="21"/>
      <c r="H11" s="54"/>
      <c r="I11" s="49"/>
      <c r="K11" s="51"/>
      <c r="L11" s="51"/>
      <c r="M11" s="59" t="s">
        <v>70</v>
      </c>
    </row>
    <row r="12" spans="1:15" s="50" customFormat="1" x14ac:dyDescent="0.25">
      <c r="A12" s="28"/>
      <c r="B12" s="26" t="s">
        <v>25</v>
      </c>
      <c r="C12" s="27" t="s">
        <v>26</v>
      </c>
      <c r="D12" s="51">
        <v>0</v>
      </c>
      <c r="E12" s="40" t="s">
        <v>60</v>
      </c>
      <c r="F12" s="55"/>
      <c r="G12" s="21"/>
      <c r="H12" s="54"/>
      <c r="I12" s="49"/>
      <c r="K12" s="51"/>
      <c r="L12" s="51"/>
      <c r="M12" s="59" t="s">
        <v>70</v>
      </c>
    </row>
    <row r="13" spans="1:15" s="50" customFormat="1" x14ac:dyDescent="0.25">
      <c r="A13" s="28"/>
      <c r="B13" s="26"/>
      <c r="C13" s="27"/>
      <c r="D13" s="51"/>
      <c r="E13" s="51"/>
      <c r="F13" s="55"/>
      <c r="G13" s="21"/>
      <c r="H13" s="54"/>
      <c r="I13" s="49"/>
      <c r="K13" s="51"/>
      <c r="L13" s="51"/>
      <c r="M13" s="59" t="s">
        <v>70</v>
      </c>
    </row>
    <row r="14" spans="1:15" s="50" customFormat="1" x14ac:dyDescent="0.25">
      <c r="A14" s="25" t="s">
        <v>24</v>
      </c>
      <c r="B14" s="26" t="s">
        <v>25</v>
      </c>
      <c r="C14" s="27" t="s">
        <v>26</v>
      </c>
      <c r="D14" s="51">
        <v>5.63</v>
      </c>
      <c r="E14" s="40">
        <v>5.99</v>
      </c>
      <c r="F14" s="54">
        <v>6.3943161634103074E-2</v>
      </c>
      <c r="G14" s="21"/>
      <c r="H14" s="54"/>
      <c r="I14" s="49"/>
      <c r="K14" s="51"/>
      <c r="L14" s="51"/>
      <c r="M14" s="59" t="s">
        <v>70</v>
      </c>
    </row>
    <row r="15" spans="1:15" s="50" customFormat="1" x14ac:dyDescent="0.25">
      <c r="A15" s="28"/>
      <c r="B15" s="26" t="s">
        <v>25</v>
      </c>
      <c r="C15" s="27" t="s">
        <v>26</v>
      </c>
      <c r="D15" s="51">
        <v>12.29</v>
      </c>
      <c r="E15" s="40">
        <v>12.56</v>
      </c>
      <c r="F15" s="54">
        <v>2.1969080553295474E-2</v>
      </c>
      <c r="G15" s="21"/>
      <c r="H15" s="54"/>
      <c r="I15" s="49"/>
      <c r="K15" s="51"/>
      <c r="L15" s="51"/>
      <c r="M15" s="59" t="s">
        <v>70</v>
      </c>
    </row>
    <row r="16" spans="1:15" s="50" customFormat="1" x14ac:dyDescent="0.25">
      <c r="A16" s="28"/>
      <c r="B16" s="26" t="s">
        <v>25</v>
      </c>
      <c r="C16" s="27" t="s">
        <v>26</v>
      </c>
      <c r="D16" s="51">
        <v>19.809999999999999</v>
      </c>
      <c r="E16" s="40">
        <v>19.39</v>
      </c>
      <c r="F16" s="54">
        <v>-2.1201413427561745E-2</v>
      </c>
      <c r="G16" s="21"/>
      <c r="H16" s="54"/>
      <c r="I16" s="49"/>
      <c r="K16" s="51"/>
      <c r="L16" s="51"/>
      <c r="M16" s="59" t="s">
        <v>70</v>
      </c>
    </row>
    <row r="17" spans="1:20" s="50" customFormat="1" x14ac:dyDescent="0.25">
      <c r="A17" s="28"/>
      <c r="B17" s="26" t="s">
        <v>25</v>
      </c>
      <c r="C17" s="27" t="s">
        <v>26</v>
      </c>
      <c r="D17" s="51">
        <v>0</v>
      </c>
      <c r="E17" s="40" t="s">
        <v>60</v>
      </c>
      <c r="F17" s="55"/>
      <c r="G17" s="21"/>
      <c r="H17" s="54"/>
      <c r="I17" s="49"/>
      <c r="K17" s="51"/>
      <c r="L17" s="51"/>
      <c r="M17" s="59" t="s">
        <v>70</v>
      </c>
    </row>
    <row r="18" spans="1:20" s="50" customFormat="1" x14ac:dyDescent="0.25">
      <c r="A18" s="28"/>
      <c r="B18" s="26" t="s">
        <v>25</v>
      </c>
      <c r="C18" s="27" t="s">
        <v>26</v>
      </c>
      <c r="D18" s="51">
        <v>0</v>
      </c>
      <c r="E18" s="39" t="s">
        <v>60</v>
      </c>
      <c r="F18" s="55"/>
      <c r="G18" s="21"/>
      <c r="H18" s="54"/>
      <c r="I18" s="49"/>
      <c r="K18" s="51"/>
      <c r="L18" s="51"/>
      <c r="M18" s="59" t="s">
        <v>70</v>
      </c>
    </row>
    <row r="19" spans="1:20" s="50" customFormat="1" x14ac:dyDescent="0.25">
      <c r="A19" s="25"/>
      <c r="B19" s="19"/>
      <c r="C19" s="20"/>
      <c r="D19" s="30"/>
      <c r="E19" s="51"/>
      <c r="F19" s="54"/>
      <c r="G19" s="21"/>
      <c r="H19" s="54"/>
      <c r="I19" s="49"/>
      <c r="K19" s="51"/>
      <c r="L19" s="51"/>
      <c r="M19" s="59" t="s">
        <v>70</v>
      </c>
    </row>
    <row r="20" spans="1:20" s="50" customFormat="1" x14ac:dyDescent="0.25">
      <c r="A20" s="25" t="s">
        <v>27</v>
      </c>
      <c r="B20" s="26" t="s">
        <v>25</v>
      </c>
      <c r="C20" s="27" t="s">
        <v>26</v>
      </c>
      <c r="D20" s="51">
        <v>89.11</v>
      </c>
      <c r="E20" s="40">
        <v>89.4</v>
      </c>
      <c r="F20" s="54">
        <v>3.2544046683874567E-3</v>
      </c>
      <c r="G20" s="51"/>
      <c r="H20" s="55"/>
      <c r="I20" s="23"/>
      <c r="K20" s="51"/>
      <c r="L20" s="51"/>
      <c r="M20" s="59" t="s">
        <v>70</v>
      </c>
    </row>
    <row r="21" spans="1:20" s="50" customFormat="1" x14ac:dyDescent="0.25">
      <c r="A21" s="28"/>
      <c r="B21" s="26" t="s">
        <v>25</v>
      </c>
      <c r="C21" s="27" t="s">
        <v>26</v>
      </c>
      <c r="D21" s="51">
        <v>112.22</v>
      </c>
      <c r="E21" s="40">
        <v>112.2</v>
      </c>
      <c r="F21" s="54">
        <v>-1.782213509178045E-4</v>
      </c>
      <c r="G21" s="51"/>
      <c r="H21" s="55"/>
      <c r="I21" s="23"/>
      <c r="K21" s="51"/>
      <c r="L21" s="51"/>
      <c r="M21" s="59" t="s">
        <v>70</v>
      </c>
    </row>
    <row r="22" spans="1:20" s="50" customFormat="1" x14ac:dyDescent="0.25">
      <c r="A22" s="28"/>
      <c r="B22" s="26" t="s">
        <v>25</v>
      </c>
      <c r="C22" s="27" t="s">
        <v>26</v>
      </c>
      <c r="D22" s="51">
        <v>204.55</v>
      </c>
      <c r="E22" s="39">
        <v>204.9</v>
      </c>
      <c r="F22" s="54">
        <v>1.7110730872646996E-3</v>
      </c>
      <c r="G22" s="51"/>
      <c r="H22" s="55"/>
      <c r="I22" s="56"/>
      <c r="K22" s="51"/>
      <c r="L22" s="51"/>
      <c r="M22" s="59" t="s">
        <v>70</v>
      </c>
    </row>
    <row r="23" spans="1:20" s="50" customFormat="1" x14ac:dyDescent="0.25">
      <c r="A23" s="28"/>
      <c r="B23" s="26" t="s">
        <v>25</v>
      </c>
      <c r="C23" s="27" t="s">
        <v>26</v>
      </c>
      <c r="D23" s="51">
        <v>0</v>
      </c>
      <c r="E23" s="40" t="s">
        <v>60</v>
      </c>
      <c r="F23" s="55"/>
      <c r="G23" s="51"/>
      <c r="H23" s="55"/>
      <c r="I23" s="51"/>
      <c r="K23" s="51"/>
      <c r="L23" s="51"/>
      <c r="M23" s="59" t="s">
        <v>70</v>
      </c>
    </row>
    <row r="24" spans="1:20" s="50" customFormat="1" x14ac:dyDescent="0.25">
      <c r="A24" s="28"/>
      <c r="B24" s="26" t="s">
        <v>25</v>
      </c>
      <c r="C24" s="27" t="s">
        <v>26</v>
      </c>
      <c r="D24" s="51">
        <v>0</v>
      </c>
      <c r="E24" s="40" t="s">
        <v>60</v>
      </c>
      <c r="F24" s="55"/>
      <c r="G24" s="51"/>
      <c r="H24" s="55"/>
      <c r="I24" s="51"/>
      <c r="K24" s="51"/>
      <c r="L24" s="51"/>
      <c r="M24" s="59" t="s">
        <v>70</v>
      </c>
    </row>
    <row r="25" spans="1:20" s="50" customFormat="1" x14ac:dyDescent="0.25">
      <c r="A25" s="28"/>
      <c r="B25" s="26"/>
      <c r="C25" s="27"/>
      <c r="D25" s="49"/>
      <c r="E25" s="42"/>
      <c r="F25" s="41"/>
      <c r="G25" s="51"/>
      <c r="H25" s="55"/>
      <c r="I25" s="51"/>
      <c r="K25" s="51"/>
      <c r="L25" s="51"/>
      <c r="M25" s="59" t="s">
        <v>70</v>
      </c>
      <c r="Q25" s="46">
        <v>-9.4231477985116247E-2</v>
      </c>
      <c r="R25" s="46">
        <v>9.4231477985116247E-2</v>
      </c>
      <c r="S25" s="62">
        <v>82.682786224495345</v>
      </c>
      <c r="T25" s="62">
        <v>99.886566131816039</v>
      </c>
    </row>
    <row r="26" spans="1:20" s="50" customFormat="1" x14ac:dyDescent="0.25">
      <c r="A26" s="25" t="s">
        <v>27</v>
      </c>
      <c r="B26" s="26" t="s">
        <v>25</v>
      </c>
      <c r="C26" s="27" t="s">
        <v>26</v>
      </c>
      <c r="D26" s="49">
        <v>79.36</v>
      </c>
      <c r="E26" s="21">
        <v>80.91</v>
      </c>
      <c r="F26" s="54">
        <v>1.9531249999999965E-2</v>
      </c>
      <c r="G26" s="49"/>
      <c r="H26" s="55"/>
      <c r="I26" s="51"/>
      <c r="K26" s="51"/>
      <c r="L26" s="51"/>
      <c r="M26" s="59" t="s">
        <v>70</v>
      </c>
      <c r="Q26" s="46">
        <v>-6.9603367210746322E-2</v>
      </c>
      <c r="R26" s="46">
        <v>6.9603367210746322E-2</v>
      </c>
      <c r="S26" s="62">
        <v>142.38483956729627</v>
      </c>
      <c r="T26" s="63">
        <v>163.68858019656952</v>
      </c>
    </row>
    <row r="27" spans="1:20" s="50" customFormat="1" x14ac:dyDescent="0.25">
      <c r="A27" s="28"/>
      <c r="B27" s="26" t="s">
        <v>25</v>
      </c>
      <c r="C27" s="27" t="s">
        <v>26</v>
      </c>
      <c r="D27" s="49">
        <v>130.19999999999999</v>
      </c>
      <c r="E27" s="21">
        <v>131.80000000000001</v>
      </c>
      <c r="F27" s="54">
        <v>1.2288786482335045E-2</v>
      </c>
      <c r="G27" s="51"/>
      <c r="H27" s="55"/>
      <c r="I27" s="30"/>
      <c r="K27" s="51"/>
      <c r="L27" s="51"/>
      <c r="M27" s="59" t="s">
        <v>70</v>
      </c>
      <c r="Q27" s="46">
        <v>-8.552496442894994E-2</v>
      </c>
      <c r="R27" s="46">
        <v>8.552496442894994E-2</v>
      </c>
      <c r="S27" s="62">
        <v>97.128388023909295</v>
      </c>
      <c r="T27" s="63">
        <v>115.29597403263789</v>
      </c>
    </row>
    <row r="28" spans="1:20" s="52" customFormat="1" x14ac:dyDescent="0.25">
      <c r="A28" s="28"/>
      <c r="B28" s="26" t="s">
        <v>25</v>
      </c>
      <c r="C28" s="27" t="s">
        <v>26</v>
      </c>
      <c r="D28" s="49">
        <v>183.28</v>
      </c>
      <c r="E28" s="21">
        <v>167.4</v>
      </c>
      <c r="F28" s="54">
        <v>-8.6643387167175887E-2</v>
      </c>
      <c r="G28" s="51"/>
      <c r="H28" s="55"/>
      <c r="I28" s="51"/>
      <c r="J28" s="50"/>
      <c r="K28" s="51"/>
      <c r="L28" s="51"/>
      <c r="M28" s="59" t="s">
        <v>70</v>
      </c>
      <c r="N28" s="51"/>
      <c r="O28" s="51"/>
      <c r="Q28" s="46">
        <v>-0.14356216643683845</v>
      </c>
      <c r="R28" s="46">
        <v>0.14356216643683845</v>
      </c>
      <c r="S28" s="62">
        <v>43.997863618177682</v>
      </c>
      <c r="T28" s="63">
        <v>58.74832972810885</v>
      </c>
    </row>
    <row r="29" spans="1:20" s="52" customFormat="1" x14ac:dyDescent="0.25">
      <c r="A29" s="28"/>
      <c r="B29" s="26" t="s">
        <v>25</v>
      </c>
      <c r="C29" s="27" t="s">
        <v>26</v>
      </c>
      <c r="D29" s="51">
        <v>0</v>
      </c>
      <c r="E29" s="21" t="s">
        <v>60</v>
      </c>
      <c r="F29" s="55"/>
      <c r="G29" s="51"/>
      <c r="H29" s="55"/>
      <c r="I29" s="51"/>
      <c r="J29" s="50"/>
      <c r="K29" s="51"/>
      <c r="L29" s="51"/>
      <c r="M29" s="59" t="s">
        <v>70</v>
      </c>
      <c r="N29" s="51"/>
      <c r="O29" s="51"/>
      <c r="Q29" s="46">
        <v>-0.13911619444813236</v>
      </c>
      <c r="R29" s="46">
        <v>0.13911619444813236</v>
      </c>
      <c r="S29" s="62">
        <v>104.21381760512469</v>
      </c>
      <c r="T29" s="63">
        <v>137.89508706481192</v>
      </c>
    </row>
    <row r="30" spans="1:20" s="52" customFormat="1" x14ac:dyDescent="0.25">
      <c r="A30" s="28"/>
      <c r="B30" s="26" t="s">
        <v>25</v>
      </c>
      <c r="C30" s="27" t="s">
        <v>26</v>
      </c>
      <c r="D30" s="51">
        <v>0</v>
      </c>
      <c r="E30" s="21" t="s">
        <v>60</v>
      </c>
      <c r="F30" s="55"/>
      <c r="G30" s="51"/>
      <c r="H30" s="55"/>
      <c r="I30" s="51"/>
      <c r="J30" s="50"/>
      <c r="K30" s="51"/>
      <c r="L30" s="51"/>
      <c r="M30" s="59" t="s">
        <v>70</v>
      </c>
      <c r="N30" s="51"/>
      <c r="O30" s="51"/>
      <c r="Q30" s="46">
        <v>-0.1488754920447912</v>
      </c>
      <c r="R30" s="46">
        <v>0.1488754920447912</v>
      </c>
      <c r="S30" s="62">
        <v>79.134791117423944</v>
      </c>
      <c r="T30" s="63">
        <v>106.81871011012733</v>
      </c>
    </row>
    <row r="31" spans="1:20" s="52" customFormat="1" x14ac:dyDescent="0.25">
      <c r="A31" s="28"/>
      <c r="B31" s="26"/>
      <c r="C31" s="27"/>
      <c r="E31" s="55"/>
      <c r="G31" s="55"/>
      <c r="H31" s="51"/>
      <c r="I31" s="51"/>
      <c r="J31" s="50"/>
      <c r="K31" s="51"/>
      <c r="L31" s="51"/>
      <c r="M31" s="59" t="s">
        <v>70</v>
      </c>
      <c r="N31" s="51"/>
      <c r="O31" s="51"/>
      <c r="Q31" s="46">
        <v>-0.18696445579687879</v>
      </c>
      <c r="R31" s="46">
        <v>0.18696445579687879</v>
      </c>
      <c r="S31" s="62">
        <v>39.785504486387673</v>
      </c>
      <c r="T31" s="63">
        <v>58.083536467738277</v>
      </c>
    </row>
    <row r="32" spans="1:20" x14ac:dyDescent="0.25">
      <c r="E32" s="18"/>
      <c r="F32" s="48"/>
      <c r="G32" s="18"/>
      <c r="H32" s="15"/>
      <c r="I32" s="49"/>
      <c r="J32" s="50"/>
      <c r="K32" s="51"/>
      <c r="L32" s="51"/>
      <c r="M32" s="18"/>
      <c r="Q32" s="46">
        <v>-0.1333328541584847</v>
      </c>
      <c r="R32" s="46">
        <v>0.1333328541584847</v>
      </c>
      <c r="S32" s="62">
        <v>127.85525200854049</v>
      </c>
      <c r="T32" s="63">
        <v>167.19516641800726</v>
      </c>
    </row>
    <row r="33" spans="1:20" x14ac:dyDescent="0.25">
      <c r="E33" s="18"/>
      <c r="F33" s="53"/>
      <c r="G33" s="18"/>
      <c r="H33" s="53"/>
      <c r="I33" s="67"/>
      <c r="J33" s="67"/>
      <c r="K33" s="57"/>
      <c r="L33" s="51"/>
      <c r="M33" s="14" t="s">
        <v>70</v>
      </c>
      <c r="Q33" s="46">
        <v>-0.1488754920447912</v>
      </c>
      <c r="R33" s="46">
        <v>0.1488754920447912</v>
      </c>
      <c r="S33" s="62">
        <v>79.134791117423944</v>
      </c>
      <c r="T33" s="63">
        <v>106.81871011012733</v>
      </c>
    </row>
    <row r="34" spans="1:20" x14ac:dyDescent="0.25">
      <c r="A34" s="82" t="s">
        <v>54</v>
      </c>
      <c r="B34" s="82"/>
      <c r="C34" s="82"/>
      <c r="D34" s="82"/>
      <c r="E34" s="82"/>
      <c r="F34" s="82"/>
      <c r="G34" s="18"/>
      <c r="H34" s="53"/>
      <c r="I34" s="67"/>
      <c r="J34" s="67"/>
      <c r="K34" s="57"/>
      <c r="L34" s="51"/>
      <c r="M34" s="14" t="s">
        <v>70</v>
      </c>
      <c r="Q34" s="46">
        <v>-0.18696445579687879</v>
      </c>
      <c r="R34" s="46">
        <v>0.18696445579687879</v>
      </c>
      <c r="S34" s="62">
        <v>39.785504486387673</v>
      </c>
      <c r="T34" s="63">
        <v>58.083536467738277</v>
      </c>
    </row>
    <row r="35" spans="1:20" x14ac:dyDescent="0.25">
      <c r="A35" s="25"/>
      <c r="E35" s="18"/>
      <c r="F35" s="53"/>
      <c r="G35" s="18"/>
      <c r="H35" s="53"/>
      <c r="I35" s="67"/>
      <c r="J35" s="67"/>
      <c r="K35" s="57"/>
      <c r="L35" s="51"/>
      <c r="M35" s="14" t="s">
        <v>70</v>
      </c>
      <c r="Q35" s="46">
        <v>-0.1333328541584847</v>
      </c>
      <c r="R35" s="46">
        <v>0.1333328541584847</v>
      </c>
      <c r="S35" s="62">
        <v>127.85525200854049</v>
      </c>
      <c r="T35" s="63">
        <v>167.19516641800726</v>
      </c>
    </row>
    <row r="36" spans="1:20" x14ac:dyDescent="0.25">
      <c r="A36" s="58" t="s">
        <v>28</v>
      </c>
      <c r="B36" s="32" t="s">
        <v>42</v>
      </c>
      <c r="C36" s="49" t="s">
        <v>12</v>
      </c>
      <c r="D36" s="51">
        <v>91.284676178155692</v>
      </c>
      <c r="E36" s="56">
        <v>90.63</v>
      </c>
      <c r="F36" s="53">
        <v>-7.171808079572942E-3</v>
      </c>
      <c r="G36" s="49"/>
      <c r="H36" s="53">
        <v>-6.4848667461477813E-3</v>
      </c>
      <c r="I36" s="51">
        <v>91.221559658762843</v>
      </c>
      <c r="J36" s="51">
        <v>3.7143107391946848</v>
      </c>
      <c r="K36" s="57">
        <v>4.0717465839095461E-2</v>
      </c>
      <c r="L36" s="51">
        <v>-0.15926498893065302</v>
      </c>
      <c r="M36" s="59" t="s">
        <v>70</v>
      </c>
      <c r="Q36" s="46">
        <v>-0.10353194186569846</v>
      </c>
      <c r="R36" s="46">
        <v>0.10353194186569846</v>
      </c>
      <c r="S36" s="62">
        <v>54.973808831878777</v>
      </c>
      <c r="T36" s="63">
        <v>67.67151764252651</v>
      </c>
    </row>
    <row r="37" spans="1:20" x14ac:dyDescent="0.25">
      <c r="A37" s="58" t="s">
        <v>32</v>
      </c>
      <c r="B37" s="32" t="s">
        <v>42</v>
      </c>
      <c r="C37" s="49" t="s">
        <v>12</v>
      </c>
      <c r="D37" s="51">
        <v>153.03670988193289</v>
      </c>
      <c r="E37" s="56">
        <v>152.5</v>
      </c>
      <c r="F37" s="53">
        <v>-3.5070662610752817E-3</v>
      </c>
      <c r="G37" s="49"/>
      <c r="H37" s="53">
        <v>8.7605811897610922E-3</v>
      </c>
      <c r="I37" s="51">
        <v>151.17561376172841</v>
      </c>
      <c r="J37" s="51">
        <v>4.2676590542032864</v>
      </c>
      <c r="K37" s="57">
        <v>2.8229811330084283E-2</v>
      </c>
      <c r="L37" s="51">
        <v>0.31033084448655207</v>
      </c>
      <c r="M37" s="59" t="s">
        <v>70</v>
      </c>
      <c r="Q37" s="46">
        <v>-6.2592031332604367E-2</v>
      </c>
      <c r="R37" s="46">
        <v>6.2592031332604367E-2</v>
      </c>
      <c r="S37" s="62">
        <v>161.79365976108434</v>
      </c>
      <c r="T37" s="63">
        <v>183.40003427394217</v>
      </c>
    </row>
    <row r="38" spans="1:20" x14ac:dyDescent="0.25">
      <c r="A38" s="58" t="s">
        <v>35</v>
      </c>
      <c r="B38" s="32" t="s">
        <v>42</v>
      </c>
      <c r="C38" s="49" t="s">
        <v>12</v>
      </c>
      <c r="D38" s="51">
        <v>106.21218102827359</v>
      </c>
      <c r="E38" s="56">
        <v>107.2</v>
      </c>
      <c r="F38" s="53">
        <v>9.3004301593567276E-3</v>
      </c>
      <c r="G38" s="49"/>
      <c r="H38" s="53">
        <v>1.0706667876907579E-2</v>
      </c>
      <c r="I38" s="51">
        <v>106.06440365648773</v>
      </c>
      <c r="J38" s="51">
        <v>2.3516845606835775</v>
      </c>
      <c r="K38" s="57">
        <v>2.2172231961064066E-2</v>
      </c>
      <c r="L38" s="51">
        <v>0.48288633709539081</v>
      </c>
      <c r="M38" s="59" t="s">
        <v>70</v>
      </c>
      <c r="Q38" s="46">
        <v>-0.14206023912892995</v>
      </c>
      <c r="R38" s="46">
        <v>0.14206023912892995</v>
      </c>
      <c r="S38" s="62">
        <v>33.285289284589197</v>
      </c>
      <c r="T38" s="63">
        <v>44.308245372889544</v>
      </c>
    </row>
    <row r="39" spans="1:20" x14ac:dyDescent="0.25">
      <c r="A39" s="58" t="s">
        <v>37</v>
      </c>
      <c r="B39" s="32" t="s">
        <v>42</v>
      </c>
      <c r="C39" s="49" t="s">
        <v>12</v>
      </c>
      <c r="D39" s="51">
        <v>51.373096673143266</v>
      </c>
      <c r="E39" s="56">
        <v>51.25</v>
      </c>
      <c r="F39" s="53">
        <v>-2.3961310708298833E-3</v>
      </c>
      <c r="G39" s="49"/>
      <c r="H39" s="53">
        <v>2.2133383016154861E-3</v>
      </c>
      <c r="I39" s="51">
        <v>51.136816924478353</v>
      </c>
      <c r="J39" s="51">
        <v>1.3883990300398779</v>
      </c>
      <c r="K39" s="57">
        <v>2.7150673693482751E-2</v>
      </c>
      <c r="L39" s="51">
        <v>8.1520566546633283E-2</v>
      </c>
      <c r="M39" s="59" t="s">
        <v>70</v>
      </c>
      <c r="Q39" s="46">
        <v>-0.10069818146710326</v>
      </c>
      <c r="R39" s="46">
        <v>0.10069818146710326</v>
      </c>
      <c r="S39" s="62">
        <v>57.642658807904368</v>
      </c>
      <c r="T39" s="63">
        <v>70.551586149681654</v>
      </c>
    </row>
    <row r="40" spans="1:20" x14ac:dyDescent="0.25">
      <c r="A40" s="58" t="s">
        <v>32</v>
      </c>
      <c r="B40" s="47" t="s">
        <v>55</v>
      </c>
      <c r="C40" s="49" t="s">
        <v>12</v>
      </c>
      <c r="D40" s="51">
        <v>121.0544523349683</v>
      </c>
      <c r="E40" s="56">
        <v>110.4</v>
      </c>
      <c r="F40" s="53">
        <v>-8.8013717211214107E-2</v>
      </c>
      <c r="G40" s="49"/>
      <c r="H40" s="53">
        <v>-7.7968114919916023E-2</v>
      </c>
      <c r="I40" s="51">
        <v>119.73555555555555</v>
      </c>
      <c r="J40" s="51">
        <v>11.763432878951619</v>
      </c>
      <c r="K40" s="57">
        <v>9.8245110438340583E-2</v>
      </c>
      <c r="L40" s="51">
        <v>-0.79360809481556271</v>
      </c>
      <c r="M40" s="59" t="s">
        <v>70</v>
      </c>
      <c r="Q40" s="46">
        <v>-5.9864165450895311E-2</v>
      </c>
      <c r="R40" s="46">
        <v>5.9864165450895311E-2</v>
      </c>
      <c r="S40" s="62">
        <v>186.21277490161501</v>
      </c>
      <c r="T40" s="63">
        <v>209.92737433740186</v>
      </c>
    </row>
    <row r="41" spans="1:20" x14ac:dyDescent="0.25">
      <c r="A41" s="58" t="s">
        <v>35</v>
      </c>
      <c r="B41" s="47" t="s">
        <v>55</v>
      </c>
      <c r="C41" s="49" t="s">
        <v>12</v>
      </c>
      <c r="D41" s="51">
        <v>92.976750613775636</v>
      </c>
      <c r="E41" s="56">
        <v>74.36</v>
      </c>
      <c r="F41" s="53">
        <v>-0.20023017034774002</v>
      </c>
      <c r="G41" s="49"/>
      <c r="H41" s="53">
        <v>-0.1484087698983293</v>
      </c>
      <c r="I41" s="51">
        <v>87.318888888888893</v>
      </c>
      <c r="J41" s="51">
        <v>12.17592392762044</v>
      </c>
      <c r="K41" s="57">
        <v>0.13944203920315568</v>
      </c>
      <c r="L41" s="51">
        <v>-1.0643043571824835</v>
      </c>
      <c r="M41" s="59" t="s">
        <v>70</v>
      </c>
      <c r="S41" s="63">
        <v>4.9847215895597738</v>
      </c>
      <c r="T41" s="63">
        <v>5.5085693408750167</v>
      </c>
    </row>
    <row r="42" spans="1:20" x14ac:dyDescent="0.25">
      <c r="A42" s="58" t="s">
        <v>36</v>
      </c>
      <c r="B42" s="47" t="s">
        <v>55</v>
      </c>
      <c r="C42" s="49" t="s">
        <v>12</v>
      </c>
      <c r="D42" s="51">
        <v>48.934520477062975</v>
      </c>
      <c r="E42" s="56">
        <v>38.04</v>
      </c>
      <c r="F42" s="53">
        <v>-0.22263466303239965</v>
      </c>
      <c r="G42" s="49"/>
      <c r="H42" s="53">
        <v>-0.19184193753983431</v>
      </c>
      <c r="I42" s="51">
        <v>47.07</v>
      </c>
      <c r="J42" s="51">
        <v>6.2237645475226646</v>
      </c>
      <c r="K42" s="57">
        <v>0.13222359353139293</v>
      </c>
      <c r="L42" s="51">
        <v>-1.4508903624245142</v>
      </c>
      <c r="M42" s="59" t="s">
        <v>70</v>
      </c>
      <c r="S42" s="63">
        <v>12.576561676987991</v>
      </c>
      <c r="T42" s="63">
        <v>13.446667656674199</v>
      </c>
    </row>
    <row r="43" spans="1:20" x14ac:dyDescent="0.25">
      <c r="A43" s="58" t="s">
        <v>37</v>
      </c>
      <c r="B43" s="47" t="s">
        <v>55</v>
      </c>
      <c r="C43" s="49" t="s">
        <v>12</v>
      </c>
      <c r="D43" s="51">
        <v>147.52520921327388</v>
      </c>
      <c r="E43" s="56">
        <v>145.9</v>
      </c>
      <c r="F43" s="53">
        <v>-1.1016484721091622E-2</v>
      </c>
      <c r="G43" s="49"/>
      <c r="H43" s="53">
        <v>-8.1951735337434835E-3</v>
      </c>
      <c r="I43" s="51">
        <v>147.10555555555553</v>
      </c>
      <c r="J43" s="51">
        <v>10.201439531095598</v>
      </c>
      <c r="K43" s="57">
        <v>6.9347751637040975E-2</v>
      </c>
      <c r="L43" s="51">
        <v>-0.11817504303003479</v>
      </c>
      <c r="M43" s="59" t="s">
        <v>70</v>
      </c>
      <c r="S43" s="63">
        <v>19.271206824766761</v>
      </c>
      <c r="T43" s="63">
        <v>20.339050387335501</v>
      </c>
    </row>
    <row r="44" spans="1:20" x14ac:dyDescent="0.25">
      <c r="A44" s="58" t="s">
        <v>35</v>
      </c>
      <c r="B44" s="47" t="s">
        <v>56</v>
      </c>
      <c r="C44" s="49" t="s">
        <v>12</v>
      </c>
      <c r="D44" s="51">
        <v>92.976750613775636</v>
      </c>
      <c r="E44" s="56">
        <v>90.2</v>
      </c>
      <c r="F44" s="53">
        <v>-2.9864999534240804E-2</v>
      </c>
      <c r="G44" s="49"/>
      <c r="H44" s="53">
        <v>-3.0751608071195723E-2</v>
      </c>
      <c r="I44" s="68">
        <v>93.061800000000005</v>
      </c>
      <c r="J44" s="68">
        <v>4.5702999999999996</v>
      </c>
      <c r="K44" s="57">
        <v>4.9110376115656468E-2</v>
      </c>
      <c r="L44" s="51">
        <v>-0.62617333654245944</v>
      </c>
      <c r="M44" s="59" t="s">
        <v>70</v>
      </c>
      <c r="S44" s="63">
        <v>0.18169043109527511</v>
      </c>
      <c r="T44" s="63">
        <v>0.33266386495788419</v>
      </c>
    </row>
    <row r="45" spans="1:20" x14ac:dyDescent="0.25">
      <c r="A45" s="58" t="s">
        <v>36</v>
      </c>
      <c r="B45" s="47" t="s">
        <v>56</v>
      </c>
      <c r="C45" s="49" t="s">
        <v>12</v>
      </c>
      <c r="D45" s="51">
        <v>48.934520477062975</v>
      </c>
      <c r="E45" s="56">
        <v>46.9</v>
      </c>
      <c r="F45" s="53">
        <v>-4.1576385284425435E-2</v>
      </c>
      <c r="G45" s="49"/>
      <c r="H45" s="53">
        <v>-7.1654790182106187E-2</v>
      </c>
      <c r="I45" s="51">
        <v>50.52</v>
      </c>
      <c r="J45" s="51">
        <v>4.2773000843990348</v>
      </c>
      <c r="K45" s="57">
        <v>8.4665480688816991E-2</v>
      </c>
      <c r="L45" s="51">
        <v>-0.84632827451212567</v>
      </c>
      <c r="M45" s="59" t="s">
        <v>70</v>
      </c>
      <c r="S45" s="63">
        <v>20.389345747759101</v>
      </c>
      <c r="T45" s="63">
        <v>21.506714244133889</v>
      </c>
    </row>
    <row r="46" spans="1:20" x14ac:dyDescent="0.25">
      <c r="A46" s="58" t="s">
        <v>37</v>
      </c>
      <c r="B46" s="47" t="s">
        <v>56</v>
      </c>
      <c r="C46" s="49" t="s">
        <v>12</v>
      </c>
      <c r="D46" s="51">
        <v>147.52520921327388</v>
      </c>
      <c r="E46" s="56">
        <v>109.7</v>
      </c>
      <c r="F46" s="53">
        <v>-0.25639827535232179</v>
      </c>
      <c r="G46" s="49"/>
      <c r="H46" s="53">
        <v>-0.24842422581529175</v>
      </c>
      <c r="I46" s="51">
        <v>145.95999999999998</v>
      </c>
      <c r="J46" s="51">
        <v>27.197637180240488</v>
      </c>
      <c r="K46" s="57">
        <v>0.1863362371899184</v>
      </c>
      <c r="L46" s="51">
        <v>-1.3332040485613743</v>
      </c>
      <c r="M46" s="59" t="s">
        <v>70</v>
      </c>
      <c r="S46" s="63">
        <v>7.8932305209041012</v>
      </c>
      <c r="T46" s="63">
        <v>8.5858123491857263</v>
      </c>
    </row>
    <row r="47" spans="1:20" x14ac:dyDescent="0.25">
      <c r="A47" s="58" t="s">
        <v>30</v>
      </c>
      <c r="B47" s="47" t="s">
        <v>57</v>
      </c>
      <c r="C47" s="49" t="s">
        <v>12</v>
      </c>
      <c r="D47" s="51">
        <v>61.322663237202647</v>
      </c>
      <c r="E47" s="56">
        <v>57.92</v>
      </c>
      <c r="F47" s="53">
        <v>-5.5487858119285832E-2</v>
      </c>
      <c r="G47" s="49"/>
      <c r="H47" s="53">
        <v>-1.2608336913309941E-2</v>
      </c>
      <c r="I47" s="68">
        <v>58.659599999999998</v>
      </c>
      <c r="J47" s="68">
        <v>1.8749</v>
      </c>
      <c r="K47" s="57">
        <v>3.1962372740352817E-2</v>
      </c>
      <c r="L47" s="51">
        <v>-0.39447437196650265</v>
      </c>
      <c r="M47" s="59" t="s">
        <v>70</v>
      </c>
      <c r="S47" s="63">
        <v>15.215332464760582</v>
      </c>
      <c r="T47" s="63">
        <v>16.15657049861359</v>
      </c>
    </row>
    <row r="48" spans="1:20" x14ac:dyDescent="0.25">
      <c r="A48" s="58" t="s">
        <v>32</v>
      </c>
      <c r="B48" s="47" t="s">
        <v>57</v>
      </c>
      <c r="C48" s="49" t="s">
        <v>12</v>
      </c>
      <c r="D48" s="51">
        <v>172.59684701751326</v>
      </c>
      <c r="E48" s="56">
        <v>167.6</v>
      </c>
      <c r="F48" s="53">
        <v>-2.8950975083607611E-2</v>
      </c>
      <c r="G48" s="49"/>
      <c r="H48" s="53">
        <v>-9.868809699987928E-3</v>
      </c>
      <c r="I48" s="51">
        <v>169.27049833589911</v>
      </c>
      <c r="J48" s="51">
        <v>3.6470415274271253</v>
      </c>
      <c r="K48" s="57">
        <v>2.1545641817571563E-2</v>
      </c>
      <c r="L48" s="51">
        <v>-0.45804203854996856</v>
      </c>
      <c r="M48" s="59" t="s">
        <v>70</v>
      </c>
      <c r="Q48" s="44"/>
      <c r="R48" s="44"/>
    </row>
    <row r="49" spans="1:18" x14ac:dyDescent="0.25">
      <c r="A49" s="58" t="s">
        <v>33</v>
      </c>
      <c r="B49" s="47" t="s">
        <v>57</v>
      </c>
      <c r="C49" s="49" t="s">
        <v>12</v>
      </c>
      <c r="D49" s="51">
        <v>38.796767328739371</v>
      </c>
      <c r="E49" s="56">
        <v>36.97</v>
      </c>
      <c r="F49" s="53">
        <v>-4.7085555176813988E-2</v>
      </c>
      <c r="G49" s="49"/>
      <c r="H49" s="53">
        <v>-1.0968432316747021E-2</v>
      </c>
      <c r="I49" s="68">
        <v>37.380000000000003</v>
      </c>
      <c r="J49" s="68">
        <v>1.6761999999999999</v>
      </c>
      <c r="K49" s="57">
        <v>4.4842161583734615E-2</v>
      </c>
      <c r="L49" s="51">
        <v>-0.24460088294953092</v>
      </c>
      <c r="M49" s="59" t="s">
        <v>70</v>
      </c>
      <c r="Q49" s="44"/>
      <c r="R49" s="44"/>
    </row>
    <row r="50" spans="1:18" x14ac:dyDescent="0.25">
      <c r="A50" s="58" t="s">
        <v>34</v>
      </c>
      <c r="B50" s="47" t="s">
        <v>57</v>
      </c>
      <c r="C50" s="49" t="s">
        <v>12</v>
      </c>
      <c r="D50" s="51">
        <v>64.097122478793011</v>
      </c>
      <c r="E50" s="56">
        <v>62.85</v>
      </c>
      <c r="F50" s="53">
        <v>-1.9456762340706153E-2</v>
      </c>
      <c r="G50" s="49"/>
      <c r="H50" s="53">
        <v>4.0616183566032004E-3</v>
      </c>
      <c r="I50" s="51">
        <v>62.595759912493889</v>
      </c>
      <c r="J50" s="51">
        <v>2.0680622913086721</v>
      </c>
      <c r="K50" s="57">
        <v>3.3038376628061264E-2</v>
      </c>
      <c r="L50" s="51">
        <v>0.12293637796820352</v>
      </c>
      <c r="M50" s="59" t="s">
        <v>70</v>
      </c>
      <c r="Q50" s="44"/>
      <c r="R50" s="44"/>
    </row>
    <row r="51" spans="1:18" x14ac:dyDescent="0.25">
      <c r="A51" s="58" t="s">
        <v>35</v>
      </c>
      <c r="B51" s="47" t="s">
        <v>57</v>
      </c>
      <c r="C51" s="49" t="s">
        <v>12</v>
      </c>
      <c r="D51" s="51">
        <v>198.07007461950843</v>
      </c>
      <c r="E51" s="56">
        <v>190.8</v>
      </c>
      <c r="F51" s="53">
        <v>-3.6704558391640919E-2</v>
      </c>
      <c r="G51" s="49"/>
      <c r="H51" s="53">
        <v>-4.658574456601723E-3</v>
      </c>
      <c r="I51" s="51">
        <v>191.69301618872575</v>
      </c>
      <c r="J51" s="51">
        <v>4.4549947376432</v>
      </c>
      <c r="K51" s="57">
        <v>2.3240255833092874E-2</v>
      </c>
      <c r="L51" s="51">
        <v>-0.20045280439504304</v>
      </c>
      <c r="M51" s="59" t="s">
        <v>70</v>
      </c>
      <c r="Q51" s="44"/>
      <c r="R51" s="44"/>
    </row>
    <row r="52" spans="1:18" x14ac:dyDescent="0.25">
      <c r="A52" s="58" t="s">
        <v>28</v>
      </c>
      <c r="B52" s="47" t="s">
        <v>58</v>
      </c>
      <c r="C52" s="49" t="s">
        <v>43</v>
      </c>
      <c r="D52" s="51">
        <v>5.2466454652173953</v>
      </c>
      <c r="E52" s="56">
        <v>5.08</v>
      </c>
      <c r="F52" s="56">
        <v>-0.16664546521739521</v>
      </c>
      <c r="G52" s="49"/>
      <c r="H52" s="56">
        <v>-0.25414678668762303</v>
      </c>
      <c r="I52" s="51">
        <v>5.3341467866876231</v>
      </c>
      <c r="J52" s="51">
        <v>0.11717771261269372</v>
      </c>
      <c r="K52" s="57">
        <v>2.1967470581262024E-2</v>
      </c>
      <c r="L52" s="51">
        <v>-2.1689003908759661</v>
      </c>
      <c r="M52" s="59" t="s">
        <v>69</v>
      </c>
      <c r="Q52" s="52"/>
      <c r="R52" s="52"/>
    </row>
    <row r="53" spans="1:18" x14ac:dyDescent="0.25">
      <c r="A53" s="58" t="s">
        <v>30</v>
      </c>
      <c r="B53" s="47" t="s">
        <v>58</v>
      </c>
      <c r="C53" s="49" t="s">
        <v>43</v>
      </c>
      <c r="D53" s="51">
        <v>13.011614666831095</v>
      </c>
      <c r="E53" s="56">
        <v>13.02</v>
      </c>
      <c r="F53" s="56">
        <v>8.3853331689045518E-3</v>
      </c>
      <c r="G53" s="49"/>
      <c r="H53" s="56">
        <v>-4.3021472999217991E-2</v>
      </c>
      <c r="I53" s="51">
        <v>13.063021472999218</v>
      </c>
      <c r="J53" s="51">
        <v>0.11691965907270248</v>
      </c>
      <c r="K53" s="57">
        <v>8.9504299839337394E-3</v>
      </c>
      <c r="L53" s="51">
        <v>-0.3679575645398227</v>
      </c>
      <c r="M53" s="59" t="s">
        <v>70</v>
      </c>
      <c r="Q53" s="52"/>
      <c r="R53" s="52"/>
    </row>
    <row r="54" spans="1:18" x14ac:dyDescent="0.25">
      <c r="A54" s="58" t="s">
        <v>31</v>
      </c>
      <c r="B54" s="47" t="s">
        <v>58</v>
      </c>
      <c r="C54" s="49" t="s">
        <v>43</v>
      </c>
      <c r="D54" s="51">
        <v>19.805128606051131</v>
      </c>
      <c r="E54" s="56">
        <v>19.8</v>
      </c>
      <c r="F54" s="56">
        <v>-5.1286060511301912E-3</v>
      </c>
      <c r="G54" s="49"/>
      <c r="H54" s="56">
        <v>-7.865436331151443E-3</v>
      </c>
      <c r="I54" s="51">
        <v>19.807865436331152</v>
      </c>
      <c r="J54" s="51">
        <v>0.15200061940578194</v>
      </c>
      <c r="K54" s="57">
        <v>7.6737506065133977E-3</v>
      </c>
      <c r="L54" s="51">
        <v>-5.1746080785064555E-2</v>
      </c>
      <c r="M54" s="59" t="s">
        <v>70</v>
      </c>
      <c r="Q54" s="52"/>
      <c r="R54" s="52"/>
    </row>
    <row r="55" spans="1:18" x14ac:dyDescent="0.25">
      <c r="A55" s="58" t="s">
        <v>33</v>
      </c>
      <c r="B55" s="47" t="s">
        <v>58</v>
      </c>
      <c r="C55" s="49" t="s">
        <v>43</v>
      </c>
      <c r="D55" s="51">
        <v>20.948029995946495</v>
      </c>
      <c r="E55" s="56">
        <v>20.94</v>
      </c>
      <c r="F55" s="56">
        <v>-8.0299959464937842E-3</v>
      </c>
      <c r="G55" s="49"/>
      <c r="H55" s="56">
        <v>1.7517192044419261E-2</v>
      </c>
      <c r="I55" s="51">
        <v>20.922482807955582</v>
      </c>
      <c r="J55" s="51">
        <v>9.1667055148159121E-2</v>
      </c>
      <c r="K55" s="57">
        <v>4.3812704251955971E-3</v>
      </c>
      <c r="L55" s="51">
        <v>0.1910958306242812</v>
      </c>
      <c r="M55" s="59" t="s">
        <v>70</v>
      </c>
      <c r="Q55" s="52"/>
      <c r="R55" s="52"/>
    </row>
    <row r="56" spans="1:18" x14ac:dyDescent="0.25">
      <c r="A56" s="58" t="s">
        <v>35</v>
      </c>
      <c r="B56" s="47" t="s">
        <v>58</v>
      </c>
      <c r="C56" s="49" t="s">
        <v>43</v>
      </c>
      <c r="D56" s="51">
        <v>8.2395214350449137</v>
      </c>
      <c r="E56" s="56">
        <v>8.18</v>
      </c>
      <c r="F56" s="56">
        <v>-5.9521435044914028E-2</v>
      </c>
      <c r="G56" s="49"/>
      <c r="H56" s="56">
        <v>-3.4287806562034007E-2</v>
      </c>
      <c r="I56" s="51">
        <v>8.2142878065620337</v>
      </c>
      <c r="J56" s="51">
        <v>9.9873588626627582E-2</v>
      </c>
      <c r="K56" s="57">
        <v>1.2158520735886922E-2</v>
      </c>
      <c r="L56" s="51">
        <v>-0.34331205109908741</v>
      </c>
      <c r="M56" s="59" t="s">
        <v>70</v>
      </c>
      <c r="Q56" s="52"/>
      <c r="R56" s="52"/>
    </row>
    <row r="57" spans="1:18" x14ac:dyDescent="0.25">
      <c r="A57" s="20" t="s">
        <v>37</v>
      </c>
      <c r="B57" s="47" t="s">
        <v>58</v>
      </c>
      <c r="C57" s="49" t="s">
        <v>43</v>
      </c>
      <c r="D57" s="51">
        <v>15.685951481687086</v>
      </c>
      <c r="E57" s="56">
        <v>15.63</v>
      </c>
      <c r="F57" s="56">
        <v>-5.5951481687085192E-2</v>
      </c>
      <c r="G57" s="49"/>
      <c r="H57" s="56">
        <v>2.1480662448333021E-2</v>
      </c>
      <c r="I57" s="51">
        <v>15.608519337551668</v>
      </c>
      <c r="J57" s="51">
        <v>0.13291837182977734</v>
      </c>
      <c r="K57" s="57">
        <v>8.5157578983162379E-3</v>
      </c>
      <c r="L57" s="51">
        <v>0.16160792637335605</v>
      </c>
      <c r="M57" s="59" t="s">
        <v>70</v>
      </c>
      <c r="Q57" s="52"/>
      <c r="R57" s="52"/>
    </row>
    <row r="58" spans="1:18" x14ac:dyDescent="0.25">
      <c r="A58" s="49" t="s">
        <v>31</v>
      </c>
      <c r="B58" s="17" t="s">
        <v>59</v>
      </c>
      <c r="C58" s="49" t="s">
        <v>44</v>
      </c>
      <c r="D58" s="51">
        <v>5.4645066843874606</v>
      </c>
      <c r="E58" s="49">
        <v>5.53</v>
      </c>
      <c r="F58" s="53">
        <v>1.198522014798873E-2</v>
      </c>
      <c r="G58" s="49"/>
      <c r="H58" s="53">
        <v>1.1420371498681055E-2</v>
      </c>
      <c r="I58" s="51">
        <v>5.4675584512954529</v>
      </c>
      <c r="J58" s="51">
        <v>0.16582470792808313</v>
      </c>
      <c r="K58" s="57">
        <v>3.0328840451407255E-2</v>
      </c>
      <c r="L58" s="51">
        <v>0.37655153737178737</v>
      </c>
      <c r="M58" s="59" t="s">
        <v>70</v>
      </c>
    </row>
    <row r="59" spans="1:18" x14ac:dyDescent="0.25">
      <c r="A59" s="49" t="s">
        <v>32</v>
      </c>
      <c r="B59" s="17" t="s">
        <v>59</v>
      </c>
      <c r="C59" s="49" t="s">
        <v>44</v>
      </c>
      <c r="D59" s="51">
        <v>4.5238671849945273</v>
      </c>
      <c r="E59" s="49">
        <v>4.62</v>
      </c>
      <c r="F59" s="53">
        <v>2.1250140880426635E-2</v>
      </c>
      <c r="G59" s="49"/>
      <c r="H59" s="53">
        <v>2.1672595947595831E-2</v>
      </c>
      <c r="I59" s="51">
        <v>4.5219965949218546</v>
      </c>
      <c r="J59" s="51">
        <v>0.14172853400829838</v>
      </c>
      <c r="K59" s="57">
        <v>3.1342025813875608E-2</v>
      </c>
      <c r="L59" s="51">
        <v>0.69148676209694881</v>
      </c>
      <c r="M59" s="59" t="s">
        <v>70</v>
      </c>
    </row>
    <row r="60" spans="1:18" x14ac:dyDescent="0.25">
      <c r="C60" s="20"/>
      <c r="F60" s="49"/>
      <c r="H60" s="57"/>
      <c r="K60" s="51"/>
      <c r="M60" s="24"/>
    </row>
    <row r="62" spans="1:18" x14ac:dyDescent="0.25">
      <c r="A62" s="82" t="s">
        <v>64</v>
      </c>
      <c r="B62" s="82"/>
      <c r="C62" s="82"/>
      <c r="D62" s="82"/>
      <c r="H62" s="50"/>
      <c r="I62" s="52"/>
      <c r="J62" s="52"/>
      <c r="K62" s="48"/>
      <c r="L62" s="48"/>
    </row>
    <row r="63" spans="1:18" x14ac:dyDescent="0.25">
      <c r="A63" s="25"/>
      <c r="H63" s="50"/>
      <c r="I63" s="52"/>
      <c r="J63" s="52"/>
      <c r="K63" s="48"/>
      <c r="L63" s="48"/>
    </row>
    <row r="64" spans="1:18" x14ac:dyDescent="0.25">
      <c r="A64" s="74" t="s">
        <v>65</v>
      </c>
      <c r="B64" s="17" t="s">
        <v>66</v>
      </c>
      <c r="C64" s="49" t="s">
        <v>12</v>
      </c>
      <c r="D64" s="51">
        <v>12.15</v>
      </c>
      <c r="E64" s="49">
        <v>9.75</v>
      </c>
      <c r="F64" s="53">
        <v>-0.19753086419753088</v>
      </c>
      <c r="G64" s="48"/>
      <c r="H64" s="75">
        <v>-6.6833838997731668E-2</v>
      </c>
      <c r="I64" s="76">
        <v>10.4483</v>
      </c>
      <c r="J64" s="76">
        <v>1.0001</v>
      </c>
      <c r="K64" s="57">
        <v>9.5718920781371133E-2</v>
      </c>
      <c r="L64" s="52">
        <v>-0.6982301769823015</v>
      </c>
      <c r="M64" s="59" t="s">
        <v>70</v>
      </c>
    </row>
    <row r="65" spans="1:13" x14ac:dyDescent="0.25">
      <c r="A65" s="74" t="s">
        <v>67</v>
      </c>
      <c r="B65" s="17" t="s">
        <v>66</v>
      </c>
      <c r="C65" s="49" t="s">
        <v>12</v>
      </c>
      <c r="D65" s="51">
        <v>4.59</v>
      </c>
      <c r="E65" s="49">
        <v>3.95</v>
      </c>
      <c r="F65" s="53">
        <v>-0.13943355119825701</v>
      </c>
      <c r="G65" s="48"/>
      <c r="H65" s="75">
        <v>-2.1477939901404505E-2</v>
      </c>
      <c r="I65" s="76">
        <v>4.0366999999999997</v>
      </c>
      <c r="J65" s="76">
        <v>0.20330000000000001</v>
      </c>
      <c r="K65" s="57">
        <v>5.0362920207099864E-2</v>
      </c>
      <c r="L65" s="52">
        <v>-0.42646335464830082</v>
      </c>
      <c r="M65" s="59" t="s">
        <v>70</v>
      </c>
    </row>
    <row r="66" spans="1:13" x14ac:dyDescent="0.25">
      <c r="A66" s="74" t="s">
        <v>68</v>
      </c>
      <c r="B66" s="17" t="s">
        <v>66</v>
      </c>
      <c r="C66" s="49" t="s">
        <v>12</v>
      </c>
      <c r="D66" s="51">
        <v>1.35</v>
      </c>
      <c r="E66" s="49">
        <v>1.21</v>
      </c>
      <c r="F66" s="53">
        <v>-0.10370370370370378</v>
      </c>
      <c r="G66" s="48"/>
      <c r="H66" s="75">
        <v>-2.2672997184326176E-2</v>
      </c>
      <c r="I66" s="51">
        <v>1.2380707752001086</v>
      </c>
      <c r="J66" s="51">
        <v>0.12912854869409343</v>
      </c>
      <c r="K66" s="57">
        <v>0.10429819625879019</v>
      </c>
      <c r="L66" s="52">
        <v>-0.21738628277011368</v>
      </c>
      <c r="M66" s="59" t="s">
        <v>70</v>
      </c>
    </row>
  </sheetData>
  <sheetProtection password="DC07" sheet="1" objects="1" scenarios="1" selectLockedCells="1" selectUnlockedCells="1"/>
  <mergeCells count="3">
    <mergeCell ref="H3:L3"/>
    <mergeCell ref="A34:F34"/>
    <mergeCell ref="A62:D62"/>
  </mergeCells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>
    <oddHeader>&amp;CVersie 1 - Voorlopige rapportering resultaten LABSVKL 2012</oddHeader>
  </headerFooter>
  <rowBreaks count="1" manualBreakCount="1">
    <brk id="31" max="12" man="1"/>
  </rowBreaks>
  <colBreaks count="1" manualBreakCount="1">
    <brk id="13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3"/>
  <sheetViews>
    <sheetView zoomScaleNormal="100" workbookViewId="0"/>
  </sheetViews>
  <sheetFormatPr defaultRowHeight="15.75" x14ac:dyDescent="0.25"/>
  <cols>
    <col min="1" max="1" width="19.85546875" style="48" bestFit="1" customWidth="1"/>
    <col min="2" max="2" width="26.5703125" style="17" bestFit="1" customWidth="1"/>
    <col min="3" max="3" width="16.5703125" style="49" bestFit="1" customWidth="1"/>
    <col min="4" max="4" width="12.85546875" style="51" bestFit="1" customWidth="1"/>
    <col min="5" max="5" width="13.42578125" style="21" customWidth="1"/>
    <col min="6" max="6" width="14.7109375" style="18" bestFit="1" customWidth="1"/>
    <col min="7" max="7" width="9.140625" style="50"/>
    <col min="8" max="8" width="14.7109375" style="51" bestFit="1" customWidth="1"/>
    <col min="9" max="9" width="12.28515625" style="51" bestFit="1" customWidth="1"/>
    <col min="10" max="10" width="11.140625" style="51" bestFit="1" customWidth="1"/>
    <col min="11" max="12" width="11" style="49" bestFit="1" customWidth="1"/>
    <col min="13" max="13" width="12.140625" style="49" bestFit="1" customWidth="1"/>
    <col min="14" max="15" width="0" style="49" hidden="1" customWidth="1"/>
    <col min="16" max="16" width="0" style="48" hidden="1" customWidth="1"/>
    <col min="17" max="17" width="18.85546875" style="48" hidden="1" customWidth="1"/>
    <col min="18" max="18" width="17.7109375" style="48" hidden="1" customWidth="1"/>
    <col min="19" max="20" width="9.28515625" style="48" hidden="1" customWidth="1"/>
    <col min="21" max="23" width="0" style="48" hidden="1" customWidth="1"/>
    <col min="24" max="16384" width="9.140625" style="48"/>
  </cols>
  <sheetData>
    <row r="1" spans="1:15" x14ac:dyDescent="0.25">
      <c r="A1" s="1" t="s">
        <v>49</v>
      </c>
      <c r="B1" s="47"/>
      <c r="C1" s="2" t="s">
        <v>52</v>
      </c>
      <c r="D1" s="3"/>
      <c r="E1" s="4">
        <v>3</v>
      </c>
      <c r="F1" s="4"/>
    </row>
    <row r="2" spans="1:15" x14ac:dyDescent="0.25">
      <c r="B2" s="5"/>
      <c r="C2" s="16"/>
      <c r="D2" s="3"/>
      <c r="F2" s="4"/>
    </row>
    <row r="3" spans="1:15" ht="47.25" customHeight="1" x14ac:dyDescent="0.25">
      <c r="A3" s="37"/>
      <c r="B3" s="37"/>
      <c r="C3" s="37"/>
      <c r="D3" s="37"/>
      <c r="E3" s="37"/>
      <c r="F3" s="77"/>
      <c r="G3" s="38"/>
      <c r="H3" s="81" t="s">
        <v>48</v>
      </c>
      <c r="I3" s="81"/>
      <c r="J3" s="81"/>
      <c r="K3" s="81"/>
      <c r="L3" s="81"/>
      <c r="M3" s="51"/>
    </row>
    <row r="4" spans="1:15" s="8" customFormat="1" x14ac:dyDescent="0.25">
      <c r="A4" s="1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  <c r="G4" s="10"/>
      <c r="H4" s="9" t="s">
        <v>5</v>
      </c>
      <c r="I4" s="11" t="s">
        <v>6</v>
      </c>
      <c r="J4" s="10" t="s">
        <v>7</v>
      </c>
      <c r="K4" s="12" t="s">
        <v>8</v>
      </c>
      <c r="L4" s="10" t="s">
        <v>9</v>
      </c>
      <c r="M4" s="10" t="s">
        <v>10</v>
      </c>
      <c r="N4" s="11"/>
      <c r="O4" s="11"/>
    </row>
    <row r="5" spans="1:15" s="8" customFormat="1" x14ac:dyDescent="0.25">
      <c r="A5" s="1"/>
      <c r="B5" s="5"/>
      <c r="C5" s="6"/>
      <c r="D5" s="13"/>
      <c r="F5" s="9" t="s">
        <v>11</v>
      </c>
      <c r="H5" s="9" t="s">
        <v>45</v>
      </c>
      <c r="I5" s="11"/>
      <c r="J5" s="10" t="s">
        <v>46</v>
      </c>
      <c r="K5" s="10" t="s">
        <v>46</v>
      </c>
      <c r="L5" s="10" t="s">
        <v>46</v>
      </c>
      <c r="M5" s="11"/>
      <c r="N5" s="11"/>
      <c r="O5" s="11"/>
    </row>
    <row r="6" spans="1:15" x14ac:dyDescent="0.25">
      <c r="E6" s="18"/>
      <c r="F6" s="48"/>
      <c r="G6" s="18"/>
      <c r="H6" s="15"/>
      <c r="I6" s="49"/>
      <c r="J6" s="50"/>
      <c r="K6" s="51"/>
      <c r="L6" s="51"/>
      <c r="M6" s="18"/>
    </row>
    <row r="7" spans="1:15" x14ac:dyDescent="0.25">
      <c r="A7" s="82" t="s">
        <v>50</v>
      </c>
      <c r="B7" s="82"/>
      <c r="C7" s="82"/>
      <c r="D7" s="82"/>
      <c r="E7" s="18"/>
      <c r="F7" s="48"/>
      <c r="G7" s="18"/>
      <c r="H7" s="53"/>
      <c r="I7" s="49"/>
      <c r="J7" s="50"/>
      <c r="K7" s="51"/>
      <c r="L7" s="51"/>
      <c r="M7" s="18"/>
    </row>
    <row r="8" spans="1:15" ht="13.5" customHeight="1" x14ac:dyDescent="0.25">
      <c r="A8" s="1" t="s">
        <v>13</v>
      </c>
      <c r="B8" s="19" t="s">
        <v>14</v>
      </c>
      <c r="C8" s="20" t="s">
        <v>15</v>
      </c>
      <c r="D8" s="51">
        <v>183.5</v>
      </c>
      <c r="E8" s="39">
        <v>168.8</v>
      </c>
      <c r="F8" s="54">
        <v>-8.0108991825613013E-2</v>
      </c>
      <c r="G8" s="21"/>
      <c r="H8" s="22"/>
      <c r="I8" s="23"/>
      <c r="J8" s="50"/>
      <c r="K8" s="51"/>
      <c r="L8" s="51"/>
      <c r="M8" s="59" t="s">
        <v>70</v>
      </c>
    </row>
    <row r="9" spans="1:15" x14ac:dyDescent="0.25">
      <c r="A9" s="1" t="s">
        <v>16</v>
      </c>
      <c r="B9" s="19" t="s">
        <v>17</v>
      </c>
      <c r="C9" s="20" t="s">
        <v>18</v>
      </c>
      <c r="D9" s="51">
        <v>119.3</v>
      </c>
      <c r="E9" s="39">
        <v>119</v>
      </c>
      <c r="F9" s="56">
        <v>-0.29999999999999716</v>
      </c>
      <c r="G9" s="24"/>
      <c r="H9" s="24"/>
      <c r="I9" s="23"/>
      <c r="J9" s="50"/>
      <c r="K9" s="51"/>
      <c r="L9" s="51"/>
      <c r="M9" s="59" t="s">
        <v>70</v>
      </c>
    </row>
    <row r="10" spans="1:15" x14ac:dyDescent="0.25">
      <c r="A10" s="1"/>
      <c r="B10" s="19"/>
      <c r="C10" s="20"/>
      <c r="D10" s="48"/>
      <c r="E10" s="48"/>
      <c r="F10" s="29"/>
      <c r="G10" s="21"/>
      <c r="H10" s="22"/>
      <c r="I10" s="49"/>
      <c r="J10" s="50"/>
      <c r="K10" s="51"/>
      <c r="L10" s="51"/>
      <c r="M10" s="59" t="s">
        <v>70</v>
      </c>
    </row>
    <row r="11" spans="1:15" x14ac:dyDescent="0.25">
      <c r="A11" s="25" t="s">
        <v>19</v>
      </c>
      <c r="B11" s="26" t="s">
        <v>20</v>
      </c>
      <c r="C11" s="27" t="s">
        <v>21</v>
      </c>
      <c r="D11" s="24">
        <v>5.87</v>
      </c>
      <c r="E11" s="39">
        <v>5.91</v>
      </c>
      <c r="F11" s="54">
        <v>6.8143100511073315E-3</v>
      </c>
      <c r="G11" s="51"/>
      <c r="H11" s="22"/>
      <c r="I11" s="49"/>
      <c r="J11" s="50"/>
      <c r="K11" s="51"/>
      <c r="L11" s="51"/>
      <c r="M11" s="59" t="s">
        <v>70</v>
      </c>
    </row>
    <row r="12" spans="1:15" x14ac:dyDescent="0.25">
      <c r="A12" s="25"/>
      <c r="B12" s="26" t="s">
        <v>20</v>
      </c>
      <c r="C12" s="27" t="s">
        <v>21</v>
      </c>
      <c r="D12" s="24">
        <v>5.85</v>
      </c>
      <c r="E12" s="39">
        <v>5.74</v>
      </c>
      <c r="F12" s="54">
        <v>-1.8803418803418709E-2</v>
      </c>
      <c r="G12" s="51"/>
      <c r="H12" s="22"/>
      <c r="I12" s="49"/>
      <c r="J12" s="50"/>
      <c r="K12" s="51"/>
      <c r="L12" s="51"/>
      <c r="M12" s="59" t="s">
        <v>70</v>
      </c>
    </row>
    <row r="13" spans="1:15" s="50" customFormat="1" x14ac:dyDescent="0.25">
      <c r="A13" s="28"/>
      <c r="B13" s="26" t="s">
        <v>20</v>
      </c>
      <c r="C13" s="27" t="s">
        <v>21</v>
      </c>
      <c r="D13" s="24"/>
      <c r="E13" s="24"/>
      <c r="F13" s="54"/>
      <c r="G13" s="51"/>
      <c r="H13" s="22"/>
      <c r="I13" s="49"/>
      <c r="K13" s="51"/>
      <c r="L13" s="51"/>
      <c r="M13" s="59" t="s">
        <v>70</v>
      </c>
    </row>
    <row r="14" spans="1:15" s="50" customFormat="1" x14ac:dyDescent="0.25">
      <c r="A14" s="28"/>
      <c r="B14" s="26"/>
      <c r="C14" s="27"/>
      <c r="D14" s="24"/>
      <c r="E14" s="24"/>
      <c r="F14" s="54"/>
      <c r="G14" s="51"/>
      <c r="H14" s="22"/>
      <c r="I14" s="49"/>
      <c r="K14" s="51"/>
      <c r="L14" s="51"/>
      <c r="M14" s="59" t="s">
        <v>70</v>
      </c>
    </row>
    <row r="15" spans="1:15" s="50" customFormat="1" x14ac:dyDescent="0.25">
      <c r="A15" s="25" t="s">
        <v>22</v>
      </c>
      <c r="B15" s="26" t="s">
        <v>20</v>
      </c>
      <c r="C15" s="27" t="s">
        <v>21</v>
      </c>
      <c r="D15" s="24">
        <v>11.92</v>
      </c>
      <c r="E15" s="39">
        <v>12.22</v>
      </c>
      <c r="F15" s="54">
        <v>2.516778523489939E-2</v>
      </c>
      <c r="G15" s="51"/>
      <c r="H15" s="22"/>
      <c r="I15" s="49"/>
      <c r="K15" s="51"/>
      <c r="L15" s="51"/>
      <c r="M15" s="59" t="s">
        <v>70</v>
      </c>
    </row>
    <row r="16" spans="1:15" s="50" customFormat="1" x14ac:dyDescent="0.25">
      <c r="A16" s="25"/>
      <c r="B16" s="26" t="s">
        <v>20</v>
      </c>
      <c r="C16" s="27" t="s">
        <v>21</v>
      </c>
      <c r="D16" s="24">
        <v>12.03</v>
      </c>
      <c r="E16" s="39">
        <v>12.07</v>
      </c>
      <c r="F16" s="54">
        <v>3.3250207813799604E-3</v>
      </c>
      <c r="G16" s="51"/>
      <c r="H16" s="22"/>
      <c r="I16" s="49"/>
      <c r="K16" s="51"/>
      <c r="L16" s="51"/>
      <c r="M16" s="59" t="s">
        <v>70</v>
      </c>
    </row>
    <row r="17" spans="1:21" s="50" customFormat="1" x14ac:dyDescent="0.25">
      <c r="A17" s="28"/>
      <c r="B17" s="26" t="s">
        <v>20</v>
      </c>
      <c r="C17" s="27" t="s">
        <v>21</v>
      </c>
      <c r="D17" s="24"/>
      <c r="E17" s="24"/>
      <c r="F17" s="54"/>
      <c r="G17" s="49"/>
      <c r="H17" s="55"/>
      <c r="I17" s="49"/>
      <c r="K17" s="51"/>
      <c r="L17" s="51"/>
      <c r="M17" s="59" t="s">
        <v>70</v>
      </c>
    </row>
    <row r="18" spans="1:21" s="50" customFormat="1" x14ac:dyDescent="0.25">
      <c r="A18" s="28"/>
      <c r="B18" s="26"/>
      <c r="C18" s="27"/>
      <c r="D18" s="48"/>
      <c r="E18" s="48"/>
      <c r="F18" s="29"/>
      <c r="G18" s="49"/>
      <c r="H18" s="55"/>
      <c r="I18" s="49"/>
      <c r="K18" s="51"/>
      <c r="L18" s="51"/>
      <c r="M18" s="59" t="s">
        <v>70</v>
      </c>
    </row>
    <row r="19" spans="1:21" s="50" customFormat="1" x14ac:dyDescent="0.25">
      <c r="A19" s="28"/>
      <c r="B19" s="26"/>
      <c r="C19" s="27"/>
      <c r="D19" s="48"/>
      <c r="E19" s="48"/>
      <c r="F19" s="29"/>
      <c r="G19" s="49"/>
      <c r="H19" s="55"/>
      <c r="I19" s="49"/>
      <c r="K19" s="51"/>
      <c r="L19" s="51"/>
      <c r="M19" s="59" t="s">
        <v>70</v>
      </c>
    </row>
    <row r="20" spans="1:21" s="50" customFormat="1" ht="18" x14ac:dyDescent="0.25">
      <c r="A20" s="8" t="s">
        <v>23</v>
      </c>
      <c r="B20" s="17"/>
      <c r="C20" s="49" t="s">
        <v>47</v>
      </c>
      <c r="D20" s="51">
        <v>11.08</v>
      </c>
      <c r="E20" s="39">
        <v>10.82</v>
      </c>
      <c r="F20" s="54">
        <v>-2.3465703971119113E-2</v>
      </c>
      <c r="G20" s="24"/>
      <c r="H20" s="22"/>
      <c r="I20" s="23"/>
      <c r="K20" s="51"/>
      <c r="L20" s="51"/>
      <c r="M20" s="59" t="s">
        <v>70</v>
      </c>
    </row>
    <row r="21" spans="1:21" s="50" customFormat="1" ht="18" customHeight="1" x14ac:dyDescent="0.25">
      <c r="A21" s="48"/>
      <c r="B21" s="17"/>
      <c r="C21" s="49"/>
      <c r="D21" s="24"/>
      <c r="E21" s="24"/>
      <c r="F21" s="54"/>
      <c r="G21" s="24"/>
      <c r="H21" s="54"/>
      <c r="I21" s="49"/>
      <c r="K21" s="51"/>
      <c r="L21" s="51"/>
      <c r="M21" s="59" t="s">
        <v>70</v>
      </c>
    </row>
    <row r="22" spans="1:21" x14ac:dyDescent="0.25">
      <c r="E22" s="18"/>
      <c r="F22" s="53"/>
      <c r="G22" s="18"/>
      <c r="H22" s="53"/>
      <c r="I22" s="67"/>
      <c r="J22" s="67"/>
      <c r="K22" s="57"/>
      <c r="L22" s="51"/>
      <c r="M22" s="14" t="s">
        <v>70</v>
      </c>
    </row>
    <row r="23" spans="1:21" x14ac:dyDescent="0.25">
      <c r="A23" s="82" t="s">
        <v>54</v>
      </c>
      <c r="B23" s="82"/>
      <c r="C23" s="82"/>
      <c r="D23" s="82"/>
      <c r="E23" s="82"/>
      <c r="F23" s="82"/>
      <c r="G23" s="18"/>
      <c r="H23" s="53"/>
      <c r="I23" s="67"/>
      <c r="J23" s="67"/>
      <c r="K23" s="57"/>
      <c r="L23" s="51"/>
      <c r="M23" s="14" t="s">
        <v>70</v>
      </c>
    </row>
    <row r="24" spans="1:21" x14ac:dyDescent="0.25">
      <c r="A24" s="25"/>
      <c r="E24" s="18"/>
      <c r="F24" s="53"/>
      <c r="G24" s="18"/>
      <c r="H24" s="53"/>
      <c r="I24" s="67"/>
      <c r="J24" s="67"/>
      <c r="K24" s="57"/>
      <c r="L24" s="51"/>
      <c r="M24" s="14" t="s">
        <v>70</v>
      </c>
    </row>
    <row r="25" spans="1:21" x14ac:dyDescent="0.25">
      <c r="A25" s="58" t="s">
        <v>28</v>
      </c>
      <c r="B25" s="32" t="s">
        <v>42</v>
      </c>
      <c r="C25" s="49" t="s">
        <v>12</v>
      </c>
      <c r="D25" s="51">
        <v>91.284676178155692</v>
      </c>
      <c r="E25" s="56">
        <v>93.78</v>
      </c>
      <c r="F25" s="53">
        <v>2.7335626594920615E-2</v>
      </c>
      <c r="G25" s="49"/>
      <c r="H25" s="53">
        <v>2.8046443744303949E-2</v>
      </c>
      <c r="I25" s="51">
        <v>91.221559658762843</v>
      </c>
      <c r="J25" s="51">
        <v>3.7143107391946848</v>
      </c>
      <c r="K25" s="57">
        <v>4.0717465839095461E-2</v>
      </c>
      <c r="L25" s="51">
        <v>0.688806220287284</v>
      </c>
      <c r="M25" s="59" t="s">
        <v>70</v>
      </c>
      <c r="Q25" s="46">
        <v>-9.4231477985116247E-2</v>
      </c>
      <c r="R25" s="46">
        <v>9.4231477985116247E-2</v>
      </c>
      <c r="S25" s="62">
        <v>82.682786224495345</v>
      </c>
      <c r="T25" s="62">
        <v>99.886566131816039</v>
      </c>
      <c r="U25" s="65"/>
    </row>
    <row r="26" spans="1:21" x14ac:dyDescent="0.25">
      <c r="A26" s="58" t="s">
        <v>32</v>
      </c>
      <c r="B26" s="32" t="s">
        <v>42</v>
      </c>
      <c r="C26" s="49" t="s">
        <v>12</v>
      </c>
      <c r="D26" s="51">
        <v>153.03670988193289</v>
      </c>
      <c r="E26" s="56">
        <v>151.31</v>
      </c>
      <c r="F26" s="53">
        <v>-1.1282978334185565E-2</v>
      </c>
      <c r="G26" s="49"/>
      <c r="H26" s="53">
        <v>8.8894124473936514E-4</v>
      </c>
      <c r="I26" s="51">
        <v>151.17561376172841</v>
      </c>
      <c r="J26" s="51">
        <v>4.2676590542032864</v>
      </c>
      <c r="K26" s="57">
        <v>2.8229811330084283E-2</v>
      </c>
      <c r="L26" s="51">
        <v>3.1489450437524803E-2</v>
      </c>
      <c r="M26" s="59" t="s">
        <v>70</v>
      </c>
      <c r="Q26" s="46">
        <v>-6.9603367210746322E-2</v>
      </c>
      <c r="R26" s="46">
        <v>6.9603367210746322E-2</v>
      </c>
      <c r="S26" s="62">
        <v>142.38483956729627</v>
      </c>
      <c r="T26" s="63">
        <v>163.68858019656952</v>
      </c>
      <c r="U26" s="65"/>
    </row>
    <row r="27" spans="1:21" x14ac:dyDescent="0.25">
      <c r="A27" s="58" t="s">
        <v>35</v>
      </c>
      <c r="B27" s="32" t="s">
        <v>42</v>
      </c>
      <c r="C27" s="49" t="s">
        <v>12</v>
      </c>
      <c r="D27" s="51">
        <v>106.21218102827359</v>
      </c>
      <c r="E27" s="56">
        <v>108.79</v>
      </c>
      <c r="F27" s="53">
        <v>2.4270464524593485E-2</v>
      </c>
      <c r="G27" s="49"/>
      <c r="H27" s="53">
        <v>2.5697559685902788E-2</v>
      </c>
      <c r="I27" s="51">
        <v>106.06440365648773</v>
      </c>
      <c r="J27" s="51">
        <v>2.3516845606835775</v>
      </c>
      <c r="K27" s="57">
        <v>2.2172231961064066E-2</v>
      </c>
      <c r="L27" s="51">
        <v>1.1589974221372679</v>
      </c>
      <c r="M27" s="59" t="s">
        <v>70</v>
      </c>
      <c r="Q27" s="46">
        <v>-8.552496442894994E-2</v>
      </c>
      <c r="R27" s="46">
        <v>8.552496442894994E-2</v>
      </c>
      <c r="S27" s="62">
        <v>97.128388023909295</v>
      </c>
      <c r="T27" s="63">
        <v>115.29597403263789</v>
      </c>
      <c r="U27" s="65"/>
    </row>
    <row r="28" spans="1:21" x14ac:dyDescent="0.25">
      <c r="A28" s="58" t="s">
        <v>37</v>
      </c>
      <c r="B28" s="32" t="s">
        <v>42</v>
      </c>
      <c r="C28" s="49" t="s">
        <v>12</v>
      </c>
      <c r="D28" s="51">
        <v>51.373096673143266</v>
      </c>
      <c r="E28" s="56">
        <v>52.52</v>
      </c>
      <c r="F28" s="53">
        <v>2.2324979437268636E-2</v>
      </c>
      <c r="G28" s="49"/>
      <c r="H28" s="53">
        <v>2.7048673709284848E-2</v>
      </c>
      <c r="I28" s="51">
        <v>51.136816924478353</v>
      </c>
      <c r="J28" s="51">
        <v>1.3883990300398779</v>
      </c>
      <c r="K28" s="57">
        <v>2.7150673693482751E-2</v>
      </c>
      <c r="L28" s="51">
        <v>0.99624318772530551</v>
      </c>
      <c r="M28" s="59" t="s">
        <v>70</v>
      </c>
      <c r="Q28" s="46">
        <v>-0.14356216643683845</v>
      </c>
      <c r="R28" s="46">
        <v>0.14356216643683845</v>
      </c>
      <c r="S28" s="62">
        <v>43.997863618177682</v>
      </c>
      <c r="T28" s="63">
        <v>58.74832972810885</v>
      </c>
      <c r="U28" s="65"/>
    </row>
    <row r="29" spans="1:21" x14ac:dyDescent="0.25">
      <c r="A29" s="58" t="s">
        <v>32</v>
      </c>
      <c r="B29" s="47" t="s">
        <v>55</v>
      </c>
      <c r="C29" s="49" t="s">
        <v>12</v>
      </c>
      <c r="D29" s="51">
        <v>121.0544523349683</v>
      </c>
      <c r="E29" s="56">
        <v>107.22</v>
      </c>
      <c r="F29" s="53">
        <v>-0.11428288731328246</v>
      </c>
      <c r="G29" s="49"/>
      <c r="H29" s="53">
        <v>-0.10452664204450544</v>
      </c>
      <c r="I29" s="51">
        <v>119.73555555555555</v>
      </c>
      <c r="J29" s="51">
        <v>11.763432878951619</v>
      </c>
      <c r="K29" s="57">
        <v>9.8245110438340583E-2</v>
      </c>
      <c r="L29" s="51">
        <v>-1.0639373458703292</v>
      </c>
      <c r="M29" s="59" t="s">
        <v>70</v>
      </c>
      <c r="Q29" s="46">
        <v>-0.13911619444813236</v>
      </c>
      <c r="R29" s="46">
        <v>0.13911619444813236</v>
      </c>
      <c r="S29" s="62">
        <v>104.21381760512469</v>
      </c>
      <c r="T29" s="63">
        <v>137.89508706481192</v>
      </c>
      <c r="U29" s="65"/>
    </row>
    <row r="30" spans="1:21" x14ac:dyDescent="0.25">
      <c r="A30" s="58" t="s">
        <v>35</v>
      </c>
      <c r="B30" s="47" t="s">
        <v>55</v>
      </c>
      <c r="C30" s="49" t="s">
        <v>12</v>
      </c>
      <c r="D30" s="51">
        <v>92.976750613775636</v>
      </c>
      <c r="E30" s="56">
        <v>75.5</v>
      </c>
      <c r="F30" s="53">
        <v>-0.18796904063010181</v>
      </c>
      <c r="G30" s="49"/>
      <c r="H30" s="53">
        <v>-0.13535317546159037</v>
      </c>
      <c r="I30" s="51">
        <v>87.318888888888893</v>
      </c>
      <c r="J30" s="51">
        <v>12.17592392762044</v>
      </c>
      <c r="K30" s="57">
        <v>0.13944203920315568</v>
      </c>
      <c r="L30" s="51">
        <v>-0.97067696539055792</v>
      </c>
      <c r="M30" s="59" t="s">
        <v>70</v>
      </c>
      <c r="Q30" s="46">
        <v>-0.1488754920447912</v>
      </c>
      <c r="R30" s="46">
        <v>0.1488754920447912</v>
      </c>
      <c r="S30" s="62">
        <v>79.134791117423944</v>
      </c>
      <c r="T30" s="63">
        <v>106.81871011012733</v>
      </c>
      <c r="U30" s="65"/>
    </row>
    <row r="31" spans="1:21" x14ac:dyDescent="0.25">
      <c r="A31" s="58" t="s">
        <v>36</v>
      </c>
      <c r="B31" s="47" t="s">
        <v>55</v>
      </c>
      <c r="C31" s="49" t="s">
        <v>12</v>
      </c>
      <c r="D31" s="51">
        <v>48.934520477062975</v>
      </c>
      <c r="E31" s="56">
        <v>40.61</v>
      </c>
      <c r="F31" s="53">
        <v>-0.17011550120256966</v>
      </c>
      <c r="G31" s="49"/>
      <c r="H31" s="53">
        <v>-0.13724240492882941</v>
      </c>
      <c r="I31" s="51">
        <v>47.07</v>
      </c>
      <c r="J31" s="51">
        <v>6.2237645475226646</v>
      </c>
      <c r="K31" s="57">
        <v>0.13222359353139293</v>
      </c>
      <c r="L31" s="51">
        <v>-1.0379570034620555</v>
      </c>
      <c r="M31" s="59" t="s">
        <v>70</v>
      </c>
      <c r="Q31" s="46">
        <v>-0.18696445579687879</v>
      </c>
      <c r="R31" s="46">
        <v>0.18696445579687879</v>
      </c>
      <c r="S31" s="62">
        <v>39.785504486387673</v>
      </c>
      <c r="T31" s="63">
        <v>58.083536467738277</v>
      </c>
      <c r="U31" s="65"/>
    </row>
    <row r="32" spans="1:21" x14ac:dyDescent="0.25">
      <c r="A32" s="58" t="s">
        <v>37</v>
      </c>
      <c r="B32" s="47" t="s">
        <v>55</v>
      </c>
      <c r="C32" s="49" t="s">
        <v>12</v>
      </c>
      <c r="D32" s="51">
        <v>147.52520921327388</v>
      </c>
      <c r="E32" s="56">
        <v>133.28</v>
      </c>
      <c r="F32" s="53">
        <v>-9.656118631684095E-2</v>
      </c>
      <c r="G32" s="49"/>
      <c r="H32" s="53">
        <v>-9.3983911779145543E-2</v>
      </c>
      <c r="I32" s="51">
        <v>147.10555555555553</v>
      </c>
      <c r="J32" s="51">
        <v>10.201439531095598</v>
      </c>
      <c r="K32" s="57">
        <v>6.9347751637040975E-2</v>
      </c>
      <c r="L32" s="51">
        <v>-1.3552553552283526</v>
      </c>
      <c r="M32" s="59" t="s">
        <v>70</v>
      </c>
      <c r="Q32" s="46">
        <v>-0.1333328541584847</v>
      </c>
      <c r="R32" s="46">
        <v>0.1333328541584847</v>
      </c>
      <c r="S32" s="62">
        <v>127.85525200854049</v>
      </c>
      <c r="T32" s="63">
        <v>167.19516641800726</v>
      </c>
      <c r="U32" s="65"/>
    </row>
    <row r="33" spans="1:21" x14ac:dyDescent="0.25">
      <c r="A33" s="58" t="s">
        <v>35</v>
      </c>
      <c r="B33" s="47" t="s">
        <v>56</v>
      </c>
      <c r="C33" s="49" t="s">
        <v>12</v>
      </c>
      <c r="D33" s="51">
        <v>92.976750613775636</v>
      </c>
      <c r="E33" s="56"/>
      <c r="F33" s="53"/>
      <c r="G33" s="49"/>
      <c r="H33" s="53"/>
      <c r="I33" s="68">
        <v>93.061800000000005</v>
      </c>
      <c r="J33" s="68">
        <v>4.5702999999999996</v>
      </c>
      <c r="K33" s="57">
        <v>4.9110376115656468E-2</v>
      </c>
      <c r="L33" s="51"/>
      <c r="M33" s="59"/>
      <c r="Q33" s="46">
        <v>-0.1488754920447912</v>
      </c>
      <c r="R33" s="46">
        <v>0.1488754920447912</v>
      </c>
      <c r="S33" s="62">
        <v>79.134791117423944</v>
      </c>
      <c r="T33" s="63">
        <v>106.81871011012733</v>
      </c>
      <c r="U33" s="66"/>
    </row>
    <row r="34" spans="1:21" x14ac:dyDescent="0.25">
      <c r="A34" s="58" t="s">
        <v>36</v>
      </c>
      <c r="B34" s="47" t="s">
        <v>56</v>
      </c>
      <c r="C34" s="49" t="s">
        <v>12</v>
      </c>
      <c r="D34" s="51">
        <v>48.934520477062975</v>
      </c>
      <c r="E34" s="56"/>
      <c r="F34" s="53"/>
      <c r="G34" s="49"/>
      <c r="H34" s="53"/>
      <c r="I34" s="51">
        <v>50.52</v>
      </c>
      <c r="J34" s="51">
        <v>4.2773000843990348</v>
      </c>
      <c r="K34" s="57">
        <v>8.4665480688816991E-2</v>
      </c>
      <c r="L34" s="51"/>
      <c r="M34" s="59"/>
      <c r="Q34" s="46">
        <v>-0.18696445579687879</v>
      </c>
      <c r="R34" s="46">
        <v>0.18696445579687879</v>
      </c>
      <c r="S34" s="62">
        <v>39.785504486387673</v>
      </c>
      <c r="T34" s="63">
        <v>58.083536467738277</v>
      </c>
      <c r="U34" s="66"/>
    </row>
    <row r="35" spans="1:21" x14ac:dyDescent="0.25">
      <c r="A35" s="58" t="s">
        <v>37</v>
      </c>
      <c r="B35" s="47" t="s">
        <v>56</v>
      </c>
      <c r="C35" s="49" t="s">
        <v>12</v>
      </c>
      <c r="D35" s="51">
        <v>147.52520921327388</v>
      </c>
      <c r="E35" s="56"/>
      <c r="F35" s="53"/>
      <c r="G35" s="49"/>
      <c r="H35" s="53"/>
      <c r="I35" s="51">
        <v>145.95999999999998</v>
      </c>
      <c r="J35" s="51">
        <v>27.197637180240488</v>
      </c>
      <c r="K35" s="57">
        <v>0.1863362371899184</v>
      </c>
      <c r="L35" s="51"/>
      <c r="M35" s="59"/>
      <c r="Q35" s="46">
        <v>-0.1333328541584847</v>
      </c>
      <c r="R35" s="46">
        <v>0.1333328541584847</v>
      </c>
      <c r="S35" s="62">
        <v>127.85525200854049</v>
      </c>
      <c r="T35" s="63">
        <v>167.19516641800726</v>
      </c>
      <c r="U35" s="66"/>
    </row>
    <row r="36" spans="1:21" x14ac:dyDescent="0.25">
      <c r="A36" s="58" t="s">
        <v>30</v>
      </c>
      <c r="B36" s="47" t="s">
        <v>57</v>
      </c>
      <c r="C36" s="49" t="s">
        <v>12</v>
      </c>
      <c r="D36" s="51">
        <v>61.322663237202647</v>
      </c>
      <c r="E36" s="56">
        <v>59.95</v>
      </c>
      <c r="F36" s="53">
        <v>-2.2384273036104702E-2</v>
      </c>
      <c r="G36" s="49"/>
      <c r="H36" s="53">
        <v>2.1998104317111015E-2</v>
      </c>
      <c r="I36" s="68">
        <v>58.659599999999998</v>
      </c>
      <c r="J36" s="68">
        <v>1.8749</v>
      </c>
      <c r="K36" s="57">
        <v>3.1962372740352817E-2</v>
      </c>
      <c r="L36" s="51">
        <v>0.6882500400021363</v>
      </c>
      <c r="M36" s="59" t="s">
        <v>70</v>
      </c>
      <c r="Q36" s="46">
        <v>-0.10353194186569846</v>
      </c>
      <c r="R36" s="46">
        <v>0.10353194186569846</v>
      </c>
      <c r="S36" s="62">
        <v>54.973808831878777</v>
      </c>
      <c r="T36" s="63">
        <v>67.67151764252651</v>
      </c>
      <c r="U36" s="65"/>
    </row>
    <row r="37" spans="1:21" x14ac:dyDescent="0.25">
      <c r="A37" s="58" t="s">
        <v>32</v>
      </c>
      <c r="B37" s="47" t="s">
        <v>57</v>
      </c>
      <c r="C37" s="49" t="s">
        <v>12</v>
      </c>
      <c r="D37" s="51">
        <v>172.59684701751326</v>
      </c>
      <c r="E37" s="56">
        <v>170.69</v>
      </c>
      <c r="F37" s="53">
        <v>-1.1047982917786275E-2</v>
      </c>
      <c r="G37" s="49"/>
      <c r="H37" s="53">
        <v>8.3859956581686396E-3</v>
      </c>
      <c r="I37" s="51">
        <v>169.27049833589911</v>
      </c>
      <c r="J37" s="51">
        <v>3.6470415274271253</v>
      </c>
      <c r="K37" s="57">
        <v>2.1545641817571563E-2</v>
      </c>
      <c r="L37" s="51">
        <v>0.38922004408935434</v>
      </c>
      <c r="M37" s="59" t="s">
        <v>70</v>
      </c>
      <c r="Q37" s="46">
        <v>-6.2592031332604367E-2</v>
      </c>
      <c r="R37" s="46">
        <v>6.2592031332604367E-2</v>
      </c>
      <c r="S37" s="62">
        <v>161.79365976108434</v>
      </c>
      <c r="T37" s="63">
        <v>183.40003427394217</v>
      </c>
      <c r="U37" s="65"/>
    </row>
    <row r="38" spans="1:21" x14ac:dyDescent="0.25">
      <c r="A38" s="58" t="s">
        <v>33</v>
      </c>
      <c r="B38" s="47" t="s">
        <v>57</v>
      </c>
      <c r="C38" s="49" t="s">
        <v>12</v>
      </c>
      <c r="D38" s="51">
        <v>38.796767328739371</v>
      </c>
      <c r="E38" s="56">
        <v>37.590000000000003</v>
      </c>
      <c r="F38" s="53">
        <v>-3.1104842280130742E-2</v>
      </c>
      <c r="G38" s="49"/>
      <c r="H38" s="53">
        <v>5.61797752808991E-3</v>
      </c>
      <c r="I38" s="68">
        <v>37.380000000000003</v>
      </c>
      <c r="J38" s="68">
        <v>1.6761999999999999</v>
      </c>
      <c r="K38" s="57">
        <v>4.4842161583734615E-2</v>
      </c>
      <c r="L38" s="51">
        <v>0.12528337907171033</v>
      </c>
      <c r="M38" s="59" t="s">
        <v>70</v>
      </c>
      <c r="Q38" s="46">
        <v>-0.14206023912892995</v>
      </c>
      <c r="R38" s="46">
        <v>0.14206023912892995</v>
      </c>
      <c r="S38" s="62">
        <v>33.285289284589197</v>
      </c>
      <c r="T38" s="63">
        <v>44.308245372889544</v>
      </c>
      <c r="U38" s="65"/>
    </row>
    <row r="39" spans="1:21" x14ac:dyDescent="0.25">
      <c r="A39" s="58" t="s">
        <v>34</v>
      </c>
      <c r="B39" s="47" t="s">
        <v>57</v>
      </c>
      <c r="C39" s="49" t="s">
        <v>12</v>
      </c>
      <c r="D39" s="51">
        <v>64.097122478793011</v>
      </c>
      <c r="E39" s="56">
        <v>61.82</v>
      </c>
      <c r="F39" s="53">
        <v>-3.5526126458272959E-2</v>
      </c>
      <c r="G39" s="49"/>
      <c r="H39" s="53">
        <v>-1.2393170297450936E-2</v>
      </c>
      <c r="I39" s="51">
        <v>62.595759912493889</v>
      </c>
      <c r="J39" s="51">
        <v>2.0680622913086721</v>
      </c>
      <c r="K39" s="57">
        <v>3.3038376628061264E-2</v>
      </c>
      <c r="L39" s="51">
        <v>-0.37511438400774061</v>
      </c>
      <c r="M39" s="59" t="s">
        <v>70</v>
      </c>
      <c r="Q39" s="46">
        <v>-0.10069818146710326</v>
      </c>
      <c r="R39" s="46">
        <v>0.10069818146710326</v>
      </c>
      <c r="S39" s="62">
        <v>57.642658807904368</v>
      </c>
      <c r="T39" s="63">
        <v>70.551586149681654</v>
      </c>
      <c r="U39" s="65"/>
    </row>
    <row r="40" spans="1:21" x14ac:dyDescent="0.25">
      <c r="A40" s="58" t="s">
        <v>35</v>
      </c>
      <c r="B40" s="47" t="s">
        <v>57</v>
      </c>
      <c r="C40" s="49" t="s">
        <v>12</v>
      </c>
      <c r="D40" s="51">
        <v>198.07007461950843</v>
      </c>
      <c r="E40" s="56">
        <v>191.84</v>
      </c>
      <c r="F40" s="53">
        <v>-3.1453891414320763E-2</v>
      </c>
      <c r="G40" s="49"/>
      <c r="H40" s="53">
        <v>7.6676664698908503E-4</v>
      </c>
      <c r="I40" s="51">
        <v>191.69301618872575</v>
      </c>
      <c r="J40" s="51">
        <v>4.4549947376432</v>
      </c>
      <c r="K40" s="57">
        <v>2.3240255833092874E-2</v>
      </c>
      <c r="L40" s="51">
        <v>3.2993038135890509E-2</v>
      </c>
      <c r="M40" s="59" t="s">
        <v>70</v>
      </c>
      <c r="Q40" s="46">
        <v>-5.9864165450895311E-2</v>
      </c>
      <c r="R40" s="46">
        <v>5.9864165450895311E-2</v>
      </c>
      <c r="S40" s="62">
        <v>186.21277490161501</v>
      </c>
      <c r="T40" s="63">
        <v>209.92737433740186</v>
      </c>
      <c r="U40" s="65"/>
    </row>
    <row r="41" spans="1:21" x14ac:dyDescent="0.25">
      <c r="A41" s="58" t="s">
        <v>28</v>
      </c>
      <c r="B41" s="47" t="s">
        <v>58</v>
      </c>
      <c r="C41" s="49" t="s">
        <v>43</v>
      </c>
      <c r="D41" s="51">
        <v>5.2466454652173953</v>
      </c>
      <c r="E41" s="56">
        <v>5.34</v>
      </c>
      <c r="F41" s="56">
        <v>9.3354534782604581E-2</v>
      </c>
      <c r="G41" s="49"/>
      <c r="H41" s="56">
        <v>5.8532133123767593E-3</v>
      </c>
      <c r="I41" s="51">
        <v>5.3341467866876231</v>
      </c>
      <c r="J41" s="51">
        <v>0.11717771261269372</v>
      </c>
      <c r="K41" s="57">
        <v>2.1967470581262024E-2</v>
      </c>
      <c r="L41" s="51">
        <v>4.995159217455733E-2</v>
      </c>
      <c r="M41" s="59" t="s">
        <v>70</v>
      </c>
      <c r="Q41" s="52"/>
      <c r="R41" s="52"/>
      <c r="S41" s="63">
        <v>4.9847215895597738</v>
      </c>
      <c r="T41" s="63">
        <v>5.5085693408750167</v>
      </c>
      <c r="U41" s="61"/>
    </row>
    <row r="42" spans="1:21" x14ac:dyDescent="0.25">
      <c r="A42" s="58" t="s">
        <v>30</v>
      </c>
      <c r="B42" s="47" t="s">
        <v>58</v>
      </c>
      <c r="C42" s="49" t="s">
        <v>43</v>
      </c>
      <c r="D42" s="51">
        <v>13.011614666831095</v>
      </c>
      <c r="E42" s="56">
        <v>13.06</v>
      </c>
      <c r="F42" s="56">
        <v>4.8385333168905476E-2</v>
      </c>
      <c r="G42" s="49"/>
      <c r="H42" s="56">
        <v>-3.0214729992170675E-3</v>
      </c>
      <c r="I42" s="51">
        <v>13.063021472999218</v>
      </c>
      <c r="J42" s="51">
        <v>0.11691965907270248</v>
      </c>
      <c r="K42" s="57">
        <v>8.9504299839337394E-3</v>
      </c>
      <c r="L42" s="51">
        <v>-2.5842300800229569E-2</v>
      </c>
      <c r="M42" s="59" t="s">
        <v>70</v>
      </c>
      <c r="Q42" s="52"/>
      <c r="R42" s="52"/>
      <c r="S42" s="63">
        <v>12.576561676987991</v>
      </c>
      <c r="T42" s="63">
        <v>13.446667656674199</v>
      </c>
      <c r="U42" s="61"/>
    </row>
    <row r="43" spans="1:21" x14ac:dyDescent="0.25">
      <c r="A43" s="58" t="s">
        <v>31</v>
      </c>
      <c r="B43" s="47" t="s">
        <v>58</v>
      </c>
      <c r="C43" s="49" t="s">
        <v>43</v>
      </c>
      <c r="D43" s="51">
        <v>19.805128606051131</v>
      </c>
      <c r="E43" s="56">
        <v>19.82</v>
      </c>
      <c r="F43" s="56">
        <v>1.4871393948869382E-2</v>
      </c>
      <c r="G43" s="49"/>
      <c r="H43" s="56">
        <v>1.2134563668848131E-2</v>
      </c>
      <c r="I43" s="51">
        <v>19.807865436331152</v>
      </c>
      <c r="J43" s="51">
        <v>0.15200061940578194</v>
      </c>
      <c r="K43" s="57">
        <v>7.6737506065133977E-3</v>
      </c>
      <c r="L43" s="51">
        <v>7.9832330396323009E-2</v>
      </c>
      <c r="M43" s="59" t="s">
        <v>70</v>
      </c>
      <c r="Q43" s="52"/>
      <c r="R43" s="52"/>
      <c r="S43" s="63">
        <v>19.271206824766761</v>
      </c>
      <c r="T43" s="63">
        <v>20.339050387335501</v>
      </c>
      <c r="U43" s="61"/>
    </row>
    <row r="44" spans="1:21" x14ac:dyDescent="0.25">
      <c r="A44" s="58" t="s">
        <v>33</v>
      </c>
      <c r="B44" s="47" t="s">
        <v>58</v>
      </c>
      <c r="C44" s="49" t="s">
        <v>43</v>
      </c>
      <c r="D44" s="51">
        <v>20.948029995946495</v>
      </c>
      <c r="E44" s="56">
        <v>20.96</v>
      </c>
      <c r="F44" s="56">
        <v>1.1970004053505789E-2</v>
      </c>
      <c r="G44" s="49"/>
      <c r="H44" s="56">
        <v>3.7517192044418834E-2</v>
      </c>
      <c r="I44" s="51">
        <v>20.922482807955582</v>
      </c>
      <c r="J44" s="51">
        <v>9.1667055148159121E-2</v>
      </c>
      <c r="K44" s="57">
        <v>4.3812704251955971E-3</v>
      </c>
      <c r="L44" s="51">
        <v>0.4092767241598495</v>
      </c>
      <c r="M44" s="59" t="s">
        <v>70</v>
      </c>
      <c r="Q44" s="52"/>
      <c r="R44" s="52"/>
      <c r="S44" s="63">
        <v>20.389345747759101</v>
      </c>
      <c r="T44" s="63">
        <v>21.506714244133889</v>
      </c>
      <c r="U44" s="61"/>
    </row>
    <row r="45" spans="1:21" x14ac:dyDescent="0.25">
      <c r="A45" s="58" t="s">
        <v>35</v>
      </c>
      <c r="B45" s="47" t="s">
        <v>58</v>
      </c>
      <c r="C45" s="49" t="s">
        <v>43</v>
      </c>
      <c r="D45" s="51">
        <v>8.2395214350449137</v>
      </c>
      <c r="E45" s="56">
        <v>8.25</v>
      </c>
      <c r="F45" s="56">
        <v>1.0478564955086256E-2</v>
      </c>
      <c r="G45" s="49"/>
      <c r="H45" s="56">
        <v>3.5712193437966278E-2</v>
      </c>
      <c r="I45" s="51">
        <v>8.2142878065620337</v>
      </c>
      <c r="J45" s="51">
        <v>9.9873588626627582E-2</v>
      </c>
      <c r="K45" s="57">
        <v>1.2158520735886922E-2</v>
      </c>
      <c r="L45" s="51">
        <v>0.35757394851880736</v>
      </c>
      <c r="M45" s="59" t="s">
        <v>70</v>
      </c>
      <c r="Q45" s="52"/>
      <c r="R45" s="52"/>
      <c r="S45" s="63">
        <v>7.8932305209041012</v>
      </c>
      <c r="T45" s="63">
        <v>8.5858123491857263</v>
      </c>
      <c r="U45" s="61"/>
    </row>
    <row r="46" spans="1:21" x14ac:dyDescent="0.25">
      <c r="A46" s="20" t="s">
        <v>37</v>
      </c>
      <c r="B46" s="47" t="s">
        <v>58</v>
      </c>
      <c r="C46" s="49" t="s">
        <v>43</v>
      </c>
      <c r="D46" s="51">
        <v>15.685951481687086</v>
      </c>
      <c r="E46" s="56">
        <v>15.59</v>
      </c>
      <c r="F46" s="56">
        <v>-9.5951481687086115E-2</v>
      </c>
      <c r="G46" s="49"/>
      <c r="H46" s="56">
        <v>-1.8519337551667903E-2</v>
      </c>
      <c r="I46" s="51">
        <v>15.608519337551668</v>
      </c>
      <c r="J46" s="51">
        <v>0.13291837182977734</v>
      </c>
      <c r="K46" s="57">
        <v>8.5157578983162379E-3</v>
      </c>
      <c r="L46" s="51">
        <v>-0.13932865183892559</v>
      </c>
      <c r="M46" s="59" t="s">
        <v>70</v>
      </c>
      <c r="Q46" s="52"/>
      <c r="R46" s="52"/>
      <c r="S46" s="63">
        <v>15.215332464760582</v>
      </c>
      <c r="T46" s="63">
        <v>16.15657049861359</v>
      </c>
      <c r="U46" s="61"/>
    </row>
    <row r="47" spans="1:21" x14ac:dyDescent="0.25">
      <c r="A47" s="49" t="s">
        <v>31</v>
      </c>
      <c r="B47" s="17" t="s">
        <v>59</v>
      </c>
      <c r="C47" s="49" t="s">
        <v>44</v>
      </c>
      <c r="D47" s="51">
        <v>5.4645066843874606</v>
      </c>
      <c r="E47" s="56">
        <v>5.66</v>
      </c>
      <c r="F47" s="53">
        <v>3.5775107782570724E-2</v>
      </c>
      <c r="G47" s="49"/>
      <c r="H47" s="53">
        <v>3.5196980593586738E-2</v>
      </c>
      <c r="I47" s="51">
        <v>5.4675584512954529</v>
      </c>
      <c r="J47" s="51">
        <v>0.16582470792808313</v>
      </c>
      <c r="K47" s="57">
        <v>3.0328840451407255E-2</v>
      </c>
      <c r="L47" s="51">
        <v>1.1605119110959483</v>
      </c>
      <c r="M47" s="59" t="s">
        <v>70</v>
      </c>
    </row>
    <row r="48" spans="1:21" x14ac:dyDescent="0.25">
      <c r="A48" s="49" t="s">
        <v>32</v>
      </c>
      <c r="B48" s="17" t="s">
        <v>59</v>
      </c>
      <c r="C48" s="49" t="s">
        <v>44</v>
      </c>
      <c r="D48" s="51">
        <v>4.5238671849945273</v>
      </c>
      <c r="E48" s="56">
        <v>4.5999999999999996</v>
      </c>
      <c r="F48" s="53">
        <v>1.6829144599558886E-2</v>
      </c>
      <c r="G48" s="49"/>
      <c r="H48" s="53">
        <v>1.7249770856913496E-2</v>
      </c>
      <c r="I48" s="51">
        <v>4.5219965949218546</v>
      </c>
      <c r="J48" s="51">
        <v>0.14172853400829838</v>
      </c>
      <c r="K48" s="57">
        <v>3.1342025813875608E-2</v>
      </c>
      <c r="L48" s="51">
        <v>0.55037191786361017</v>
      </c>
      <c r="M48" s="59" t="s">
        <v>70</v>
      </c>
    </row>
    <row r="49" spans="3:13" x14ac:dyDescent="0.25">
      <c r="C49" s="20"/>
      <c r="F49" s="49"/>
      <c r="H49" s="57"/>
      <c r="K49" s="51"/>
      <c r="M49" s="24"/>
    </row>
    <row r="51" spans="3:13" x14ac:dyDescent="0.25">
      <c r="F51" s="43"/>
      <c r="M51" s="36"/>
    </row>
    <row r="52" spans="3:13" x14ac:dyDescent="0.25">
      <c r="F52" s="43"/>
      <c r="M52" s="36"/>
    </row>
    <row r="53" spans="3:13" x14ac:dyDescent="0.25">
      <c r="F53" s="43"/>
      <c r="M53" s="36"/>
    </row>
  </sheetData>
  <sheetProtection password="DC07" sheet="1" objects="1" scenarios="1" selectLockedCells="1" selectUnlockedCells="1"/>
  <mergeCells count="3">
    <mergeCell ref="H3:L3"/>
    <mergeCell ref="A7:D7"/>
    <mergeCell ref="A23:F23"/>
  </mergeCells>
  <pageMargins left="0.74803149606299213" right="0.74803149606299213" top="0.98425196850393704" bottom="0.98425196850393704" header="0.51181102362204722" footer="0.51181102362204722"/>
  <pageSetup paperSize="9" scale="49" orientation="landscape" r:id="rId1"/>
  <headerFooter alignWithMargins="0">
    <oddHeader>&amp;CVersie 1 - Voorlopige rapportering resultaten LABSVKL 2012</oddHeader>
  </headerFooter>
  <rowBreaks count="1" manualBreakCount="1">
    <brk id="4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6"/>
  <sheetViews>
    <sheetView zoomScaleNormal="100" workbookViewId="0"/>
  </sheetViews>
  <sheetFormatPr defaultRowHeight="15.75" x14ac:dyDescent="0.25"/>
  <cols>
    <col min="1" max="1" width="19.85546875" style="48" bestFit="1" customWidth="1"/>
    <col min="2" max="2" width="26.5703125" style="17" bestFit="1" customWidth="1"/>
    <col min="3" max="3" width="16.5703125" style="49" bestFit="1" customWidth="1"/>
    <col min="4" max="4" width="12.7109375" style="51" bestFit="1" customWidth="1"/>
    <col min="5" max="5" width="10.28515625" style="21" bestFit="1" customWidth="1"/>
    <col min="6" max="6" width="14.5703125" style="18" bestFit="1" customWidth="1"/>
    <col min="7" max="7" width="9.140625" style="50"/>
    <col min="8" max="8" width="14.5703125" style="51" bestFit="1" customWidth="1"/>
    <col min="9" max="9" width="7.5703125" style="51" bestFit="1" customWidth="1"/>
    <col min="10" max="10" width="10.85546875" style="51" bestFit="1" customWidth="1"/>
    <col min="11" max="12" width="10.85546875" style="49" bestFit="1" customWidth="1"/>
    <col min="13" max="13" width="12.140625" style="49" bestFit="1" customWidth="1"/>
    <col min="14" max="15" width="0" style="49" hidden="1" customWidth="1"/>
    <col min="16" max="23" width="0" style="48" hidden="1" customWidth="1"/>
    <col min="24" max="16384" width="9.140625" style="48"/>
  </cols>
  <sheetData>
    <row r="1" spans="1:15" x14ac:dyDescent="0.25">
      <c r="A1" s="1" t="s">
        <v>49</v>
      </c>
      <c r="B1" s="47"/>
      <c r="C1" s="2" t="s">
        <v>52</v>
      </c>
      <c r="D1" s="3"/>
      <c r="E1" s="4">
        <v>4</v>
      </c>
      <c r="F1" s="4"/>
    </row>
    <row r="2" spans="1:15" x14ac:dyDescent="0.25">
      <c r="B2" s="5"/>
      <c r="C2" s="16"/>
      <c r="D2" s="3"/>
      <c r="F2" s="4"/>
    </row>
    <row r="3" spans="1:15" ht="47.25" customHeight="1" x14ac:dyDescent="0.25">
      <c r="A3" s="37"/>
      <c r="B3" s="37"/>
      <c r="C3" s="37"/>
      <c r="D3" s="37"/>
      <c r="E3" s="37"/>
      <c r="F3" s="77"/>
      <c r="G3" s="38"/>
      <c r="H3" s="81" t="s">
        <v>48</v>
      </c>
      <c r="I3" s="81"/>
      <c r="J3" s="81"/>
      <c r="K3" s="81"/>
      <c r="L3" s="81"/>
      <c r="M3" s="51"/>
    </row>
    <row r="4" spans="1:15" s="8" customFormat="1" x14ac:dyDescent="0.25">
      <c r="A4" s="1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  <c r="G4" s="10"/>
      <c r="H4" s="9" t="s">
        <v>5</v>
      </c>
      <c r="I4" s="11" t="s">
        <v>6</v>
      </c>
      <c r="J4" s="10" t="s">
        <v>7</v>
      </c>
      <c r="K4" s="12" t="s">
        <v>8</v>
      </c>
      <c r="L4" s="10" t="s">
        <v>9</v>
      </c>
      <c r="M4" s="10" t="s">
        <v>10</v>
      </c>
      <c r="N4" s="11"/>
      <c r="O4" s="11"/>
    </row>
    <row r="5" spans="1:15" s="8" customFormat="1" x14ac:dyDescent="0.25">
      <c r="A5" s="1"/>
      <c r="B5" s="5"/>
      <c r="C5" s="6"/>
      <c r="D5" s="13"/>
      <c r="F5" s="9" t="s">
        <v>11</v>
      </c>
      <c r="H5" s="9" t="s">
        <v>45</v>
      </c>
      <c r="I5" s="11"/>
      <c r="J5" s="10" t="s">
        <v>46</v>
      </c>
      <c r="K5" s="10" t="s">
        <v>46</v>
      </c>
      <c r="L5" s="10" t="s">
        <v>46</v>
      </c>
      <c r="M5" s="11"/>
      <c r="N5" s="11"/>
      <c r="O5" s="11"/>
    </row>
    <row r="6" spans="1:15" s="50" customFormat="1" x14ac:dyDescent="0.25">
      <c r="A6" s="48"/>
      <c r="B6" s="17"/>
      <c r="C6" s="49"/>
      <c r="D6" s="49"/>
      <c r="E6" s="21"/>
      <c r="F6" s="41"/>
      <c r="G6" s="21"/>
      <c r="H6" s="54"/>
      <c r="I6" s="49"/>
      <c r="K6" s="51"/>
      <c r="L6" s="51"/>
      <c r="M6" s="59" t="s">
        <v>70</v>
      </c>
    </row>
    <row r="7" spans="1:15" s="50" customFormat="1" x14ac:dyDescent="0.25">
      <c r="A7" s="25" t="s">
        <v>51</v>
      </c>
      <c r="B7" s="19"/>
      <c r="C7" s="20"/>
      <c r="D7" s="49"/>
      <c r="E7" s="21"/>
      <c r="F7" s="54"/>
      <c r="G7" s="21"/>
      <c r="H7" s="54"/>
      <c r="I7" s="49"/>
      <c r="K7" s="51"/>
      <c r="L7" s="51"/>
      <c r="M7" s="59" t="s">
        <v>70</v>
      </c>
    </row>
    <row r="8" spans="1:15" s="50" customFormat="1" x14ac:dyDescent="0.25">
      <c r="A8" s="25" t="s">
        <v>24</v>
      </c>
      <c r="B8" s="26" t="s">
        <v>25</v>
      </c>
      <c r="C8" s="27" t="s">
        <v>26</v>
      </c>
      <c r="D8" s="51">
        <v>5.6</v>
      </c>
      <c r="E8" s="40">
        <v>5.9</v>
      </c>
      <c r="F8" s="54">
        <v>5.35714285714287E-2</v>
      </c>
      <c r="G8" s="21"/>
      <c r="H8" s="54"/>
      <c r="I8" s="49"/>
      <c r="K8" s="51"/>
      <c r="L8" s="51"/>
      <c r="M8" s="59" t="s">
        <v>70</v>
      </c>
    </row>
    <row r="9" spans="1:15" s="50" customFormat="1" x14ac:dyDescent="0.25">
      <c r="A9" s="28"/>
      <c r="B9" s="26" t="s">
        <v>25</v>
      </c>
      <c r="C9" s="27" t="s">
        <v>26</v>
      </c>
      <c r="D9" s="49">
        <v>12.14</v>
      </c>
      <c r="E9" s="40">
        <v>12.3</v>
      </c>
      <c r="F9" s="54">
        <v>1.3179571663920933E-2</v>
      </c>
      <c r="G9" s="21"/>
      <c r="H9" s="54"/>
      <c r="I9" s="49"/>
      <c r="K9" s="51"/>
      <c r="L9" s="51"/>
      <c r="M9" s="59" t="s">
        <v>70</v>
      </c>
    </row>
    <row r="10" spans="1:15" s="50" customFormat="1" x14ac:dyDescent="0.25">
      <c r="A10" s="28"/>
      <c r="B10" s="26" t="s">
        <v>25</v>
      </c>
      <c r="C10" s="27" t="s">
        <v>26</v>
      </c>
      <c r="D10" s="49">
        <v>19.809999999999999</v>
      </c>
      <c r="E10" s="40">
        <v>18.600000000000001</v>
      </c>
      <c r="F10" s="54">
        <v>-6.1080262493689925E-2</v>
      </c>
      <c r="G10" s="21"/>
      <c r="H10" s="54"/>
      <c r="I10" s="49"/>
      <c r="K10" s="51"/>
      <c r="L10" s="51"/>
      <c r="M10" s="59" t="s">
        <v>70</v>
      </c>
    </row>
    <row r="11" spans="1:15" s="50" customFormat="1" x14ac:dyDescent="0.25">
      <c r="A11" s="28"/>
      <c r="B11" s="26" t="s">
        <v>25</v>
      </c>
      <c r="C11" s="27" t="s">
        <v>26</v>
      </c>
      <c r="D11" s="51">
        <v>0</v>
      </c>
      <c r="E11" s="40" t="s">
        <v>60</v>
      </c>
      <c r="F11" s="55"/>
      <c r="G11" s="21"/>
      <c r="H11" s="54"/>
      <c r="I11" s="49"/>
      <c r="K11" s="51"/>
      <c r="L11" s="51"/>
      <c r="M11" s="59" t="s">
        <v>70</v>
      </c>
    </row>
    <row r="12" spans="1:15" s="50" customFormat="1" x14ac:dyDescent="0.25">
      <c r="A12" s="28"/>
      <c r="B12" s="26" t="s">
        <v>25</v>
      </c>
      <c r="C12" s="27" t="s">
        <v>26</v>
      </c>
      <c r="D12" s="51">
        <v>0</v>
      </c>
      <c r="E12" s="40">
        <v>0.4</v>
      </c>
      <c r="F12" s="55"/>
      <c r="G12" s="21"/>
      <c r="H12" s="54"/>
      <c r="I12" s="49"/>
      <c r="K12" s="51"/>
      <c r="L12" s="51"/>
      <c r="M12" s="59" t="s">
        <v>70</v>
      </c>
    </row>
    <row r="13" spans="1:15" s="50" customFormat="1" x14ac:dyDescent="0.25">
      <c r="A13" s="28"/>
      <c r="B13" s="26"/>
      <c r="C13" s="27"/>
      <c r="D13" s="51"/>
      <c r="E13" s="51"/>
      <c r="F13" s="55"/>
      <c r="G13" s="21"/>
      <c r="H13" s="54"/>
      <c r="I13" s="49"/>
      <c r="K13" s="51"/>
      <c r="L13" s="51"/>
      <c r="M13" s="59" t="s">
        <v>70</v>
      </c>
    </row>
    <row r="14" spans="1:15" s="50" customFormat="1" x14ac:dyDescent="0.25">
      <c r="A14" s="25" t="s">
        <v>24</v>
      </c>
      <c r="B14" s="26" t="s">
        <v>25</v>
      </c>
      <c r="C14" s="27" t="s">
        <v>26</v>
      </c>
      <c r="D14" s="51"/>
      <c r="E14" s="40"/>
      <c r="F14" s="55"/>
      <c r="G14" s="21"/>
      <c r="H14" s="54"/>
      <c r="I14" s="49"/>
      <c r="K14" s="51"/>
      <c r="L14" s="51"/>
      <c r="M14" s="59" t="s">
        <v>70</v>
      </c>
    </row>
    <row r="15" spans="1:15" s="50" customFormat="1" x14ac:dyDescent="0.25">
      <c r="A15" s="28"/>
      <c r="B15" s="26" t="s">
        <v>25</v>
      </c>
      <c r="C15" s="27" t="s">
        <v>26</v>
      </c>
      <c r="D15" s="51"/>
      <c r="E15" s="40"/>
      <c r="F15" s="55"/>
      <c r="G15" s="21"/>
      <c r="H15" s="54"/>
      <c r="I15" s="49"/>
      <c r="K15" s="51"/>
      <c r="L15" s="51"/>
      <c r="M15" s="59" t="s">
        <v>70</v>
      </c>
    </row>
    <row r="16" spans="1:15" s="50" customFormat="1" x14ac:dyDescent="0.25">
      <c r="A16" s="28"/>
      <c r="B16" s="26" t="s">
        <v>25</v>
      </c>
      <c r="C16" s="27" t="s">
        <v>26</v>
      </c>
      <c r="D16" s="51"/>
      <c r="E16" s="40"/>
      <c r="F16" s="55"/>
      <c r="G16" s="21"/>
      <c r="H16" s="54"/>
      <c r="I16" s="49"/>
      <c r="K16" s="51"/>
      <c r="L16" s="51"/>
      <c r="M16" s="59" t="s">
        <v>70</v>
      </c>
    </row>
    <row r="17" spans="1:15" s="50" customFormat="1" x14ac:dyDescent="0.25">
      <c r="A17" s="28"/>
      <c r="B17" s="26" t="s">
        <v>25</v>
      </c>
      <c r="C17" s="27" t="s">
        <v>26</v>
      </c>
      <c r="D17" s="51"/>
      <c r="E17" s="40"/>
      <c r="F17" s="55"/>
      <c r="G17" s="21"/>
      <c r="H17" s="54"/>
      <c r="I17" s="49"/>
      <c r="K17" s="51"/>
      <c r="L17" s="51"/>
      <c r="M17" s="59" t="s">
        <v>70</v>
      </c>
    </row>
    <row r="18" spans="1:15" s="50" customFormat="1" x14ac:dyDescent="0.25">
      <c r="A18" s="28"/>
      <c r="B18" s="26" t="s">
        <v>25</v>
      </c>
      <c r="C18" s="27" t="s">
        <v>26</v>
      </c>
      <c r="D18" s="51"/>
      <c r="E18" s="39"/>
      <c r="F18" s="55"/>
      <c r="G18" s="21"/>
      <c r="H18" s="54"/>
      <c r="I18" s="49"/>
      <c r="K18" s="51"/>
      <c r="L18" s="51"/>
      <c r="M18" s="59" t="s">
        <v>70</v>
      </c>
    </row>
    <row r="19" spans="1:15" s="50" customFormat="1" x14ac:dyDescent="0.25">
      <c r="A19" s="25"/>
      <c r="B19" s="19"/>
      <c r="C19" s="20"/>
      <c r="D19" s="30"/>
      <c r="E19" s="51"/>
      <c r="F19" s="54"/>
      <c r="G19" s="21"/>
      <c r="H19" s="54"/>
      <c r="I19" s="49"/>
      <c r="K19" s="51"/>
      <c r="L19" s="51"/>
      <c r="M19" s="59" t="s">
        <v>70</v>
      </c>
    </row>
    <row r="20" spans="1:15" s="50" customFormat="1" x14ac:dyDescent="0.25">
      <c r="A20" s="25" t="s">
        <v>27</v>
      </c>
      <c r="B20" s="26" t="s">
        <v>25</v>
      </c>
      <c r="C20" s="27" t="s">
        <v>26</v>
      </c>
      <c r="D20" s="51">
        <v>88.46</v>
      </c>
      <c r="E20" s="40">
        <v>88.4</v>
      </c>
      <c r="F20" s="54">
        <v>-6.7827266561144091E-4</v>
      </c>
      <c r="G20" s="51"/>
      <c r="H20" s="55"/>
      <c r="I20" s="23"/>
      <c r="K20" s="51"/>
      <c r="L20" s="51"/>
      <c r="M20" s="59" t="s">
        <v>70</v>
      </c>
    </row>
    <row r="21" spans="1:15" s="50" customFormat="1" x14ac:dyDescent="0.25">
      <c r="A21" s="28"/>
      <c r="B21" s="26" t="s">
        <v>25</v>
      </c>
      <c r="C21" s="27" t="s">
        <v>26</v>
      </c>
      <c r="D21" s="51">
        <v>111.92</v>
      </c>
      <c r="E21" s="40">
        <v>112.2</v>
      </c>
      <c r="F21" s="54">
        <v>2.5017869907076585E-3</v>
      </c>
      <c r="G21" s="51"/>
      <c r="H21" s="55"/>
      <c r="I21" s="23"/>
      <c r="K21" s="51"/>
      <c r="L21" s="51"/>
      <c r="M21" s="59" t="s">
        <v>70</v>
      </c>
    </row>
    <row r="22" spans="1:15" s="50" customFormat="1" x14ac:dyDescent="0.25">
      <c r="A22" s="28"/>
      <c r="B22" s="26" t="s">
        <v>25</v>
      </c>
      <c r="C22" s="27" t="s">
        <v>26</v>
      </c>
      <c r="D22" s="51">
        <v>204.16</v>
      </c>
      <c r="E22" s="39">
        <v>202.2</v>
      </c>
      <c r="F22" s="54">
        <v>-9.6003134796238641E-3</v>
      </c>
      <c r="G22" s="51"/>
      <c r="H22" s="55"/>
      <c r="I22" s="56"/>
      <c r="K22" s="51"/>
      <c r="L22" s="51"/>
      <c r="M22" s="59" t="s">
        <v>70</v>
      </c>
    </row>
    <row r="23" spans="1:15" s="50" customFormat="1" x14ac:dyDescent="0.25">
      <c r="A23" s="28"/>
      <c r="B23" s="26" t="s">
        <v>25</v>
      </c>
      <c r="C23" s="27" t="s">
        <v>26</v>
      </c>
      <c r="D23" s="51">
        <v>0</v>
      </c>
      <c r="E23" s="40" t="s">
        <v>60</v>
      </c>
      <c r="F23" s="55"/>
      <c r="G23" s="51"/>
      <c r="H23" s="55"/>
      <c r="I23" s="51"/>
      <c r="K23" s="51"/>
      <c r="L23" s="51"/>
      <c r="M23" s="59" t="s">
        <v>70</v>
      </c>
    </row>
    <row r="24" spans="1:15" s="50" customFormat="1" x14ac:dyDescent="0.25">
      <c r="A24" s="28"/>
      <c r="B24" s="26" t="s">
        <v>25</v>
      </c>
      <c r="C24" s="27" t="s">
        <v>26</v>
      </c>
      <c r="D24" s="51">
        <v>0</v>
      </c>
      <c r="E24" s="40">
        <v>0.4</v>
      </c>
      <c r="F24" s="55"/>
      <c r="G24" s="51"/>
      <c r="H24" s="55"/>
      <c r="I24" s="51"/>
      <c r="K24" s="51"/>
      <c r="L24" s="51"/>
      <c r="M24" s="59" t="s">
        <v>70</v>
      </c>
    </row>
    <row r="25" spans="1:15" s="50" customFormat="1" x14ac:dyDescent="0.25">
      <c r="A25" s="28"/>
      <c r="B25" s="26"/>
      <c r="C25" s="27"/>
      <c r="D25" s="49"/>
      <c r="E25" s="42"/>
      <c r="F25" s="41"/>
      <c r="G25" s="51"/>
      <c r="H25" s="55"/>
      <c r="I25" s="51"/>
      <c r="K25" s="51"/>
      <c r="L25" s="51"/>
      <c r="M25" s="59" t="s">
        <v>70</v>
      </c>
    </row>
    <row r="26" spans="1:15" s="50" customFormat="1" x14ac:dyDescent="0.25">
      <c r="A26" s="25" t="s">
        <v>27</v>
      </c>
      <c r="B26" s="26" t="s">
        <v>25</v>
      </c>
      <c r="C26" s="27" t="s">
        <v>26</v>
      </c>
      <c r="D26" s="49"/>
      <c r="E26" s="21"/>
      <c r="F26" s="41"/>
      <c r="G26" s="49"/>
      <c r="H26" s="55"/>
      <c r="I26" s="51"/>
      <c r="K26" s="51"/>
      <c r="L26" s="51"/>
      <c r="M26" s="59" t="s">
        <v>70</v>
      </c>
    </row>
    <row r="27" spans="1:15" s="50" customFormat="1" x14ac:dyDescent="0.25">
      <c r="A27" s="28"/>
      <c r="B27" s="26" t="s">
        <v>25</v>
      </c>
      <c r="C27" s="27" t="s">
        <v>26</v>
      </c>
      <c r="D27" s="49"/>
      <c r="E27" s="21"/>
      <c r="F27" s="41"/>
      <c r="G27" s="51"/>
      <c r="H27" s="55"/>
      <c r="I27" s="30"/>
      <c r="K27" s="51"/>
      <c r="L27" s="51"/>
      <c r="M27" s="59" t="s">
        <v>70</v>
      </c>
    </row>
    <row r="28" spans="1:15" s="52" customFormat="1" x14ac:dyDescent="0.25">
      <c r="A28" s="28"/>
      <c r="B28" s="26" t="s">
        <v>25</v>
      </c>
      <c r="C28" s="27" t="s">
        <v>26</v>
      </c>
      <c r="D28" s="49"/>
      <c r="E28" s="21"/>
      <c r="F28" s="41"/>
      <c r="G28" s="51"/>
      <c r="H28" s="55"/>
      <c r="I28" s="51"/>
      <c r="J28" s="50"/>
      <c r="K28" s="51"/>
      <c r="L28" s="51"/>
      <c r="M28" s="59" t="s">
        <v>70</v>
      </c>
      <c r="N28" s="51"/>
      <c r="O28" s="51"/>
    </row>
    <row r="29" spans="1:15" s="52" customFormat="1" x14ac:dyDescent="0.25">
      <c r="A29" s="28"/>
      <c r="B29" s="26" t="s">
        <v>25</v>
      </c>
      <c r="C29" s="27" t="s">
        <v>26</v>
      </c>
      <c r="D29" s="49"/>
      <c r="E29" s="21"/>
      <c r="F29" s="54"/>
      <c r="G29" s="51"/>
      <c r="H29" s="55"/>
      <c r="I29" s="51"/>
      <c r="J29" s="50"/>
      <c r="K29" s="51"/>
      <c r="L29" s="51"/>
      <c r="M29" s="59" t="s">
        <v>70</v>
      </c>
      <c r="N29" s="51"/>
      <c r="O29" s="51"/>
    </row>
    <row r="30" spans="1:15" s="52" customFormat="1" x14ac:dyDescent="0.25">
      <c r="A30" s="28"/>
      <c r="B30" s="26" t="s">
        <v>25</v>
      </c>
      <c r="C30" s="27" t="s">
        <v>26</v>
      </c>
      <c r="D30" s="49"/>
      <c r="E30" s="21"/>
      <c r="F30" s="41"/>
      <c r="G30" s="51"/>
      <c r="H30" s="55"/>
      <c r="I30" s="51"/>
      <c r="J30" s="50"/>
      <c r="K30" s="51"/>
      <c r="L30" s="51"/>
      <c r="M30" s="59" t="s">
        <v>70</v>
      </c>
      <c r="N30" s="51"/>
      <c r="O30" s="51"/>
    </row>
    <row r="31" spans="1:15" s="52" customFormat="1" x14ac:dyDescent="0.25">
      <c r="A31" s="28"/>
      <c r="B31" s="26"/>
      <c r="C31" s="27"/>
      <c r="E31" s="55"/>
      <c r="G31" s="55"/>
      <c r="H31" s="51"/>
      <c r="I31" s="51"/>
      <c r="J31" s="50"/>
      <c r="K31" s="51"/>
      <c r="L31" s="51"/>
      <c r="M31" s="59" t="s">
        <v>70</v>
      </c>
      <c r="N31" s="51"/>
      <c r="O31" s="51"/>
    </row>
    <row r="32" spans="1:15" x14ac:dyDescent="0.25">
      <c r="E32" s="18"/>
      <c r="F32" s="48"/>
      <c r="G32" s="18"/>
      <c r="H32" s="15"/>
      <c r="I32" s="49"/>
      <c r="J32" s="50"/>
      <c r="K32" s="51"/>
      <c r="L32" s="51"/>
      <c r="M32" s="18"/>
    </row>
    <row r="33" spans="1:13" x14ac:dyDescent="0.25">
      <c r="A33" s="82" t="s">
        <v>64</v>
      </c>
      <c r="B33" s="82"/>
      <c r="C33" s="82"/>
      <c r="D33" s="82"/>
      <c r="H33" s="50"/>
      <c r="I33" s="52"/>
      <c r="J33" s="52"/>
      <c r="K33" s="48"/>
      <c r="L33" s="48"/>
    </row>
    <row r="34" spans="1:13" x14ac:dyDescent="0.25">
      <c r="A34" s="74" t="s">
        <v>65</v>
      </c>
      <c r="B34" s="17" t="s">
        <v>66</v>
      </c>
      <c r="C34" s="49" t="s">
        <v>12</v>
      </c>
      <c r="D34" s="51">
        <v>12.15</v>
      </c>
      <c r="E34" s="49">
        <v>10.84</v>
      </c>
      <c r="F34" s="53">
        <v>-0.1078189300411523</v>
      </c>
      <c r="G34" s="48"/>
      <c r="H34" s="75">
        <v>3.7489352334829605E-2</v>
      </c>
      <c r="I34" s="76">
        <v>10.4483</v>
      </c>
      <c r="J34" s="76">
        <v>1.0001</v>
      </c>
      <c r="K34" s="57">
        <v>9.5718920781371133E-2</v>
      </c>
      <c r="L34" s="52">
        <v>0.3916608339166085</v>
      </c>
      <c r="M34" s="59" t="s">
        <v>70</v>
      </c>
    </row>
    <row r="35" spans="1:13" x14ac:dyDescent="0.25">
      <c r="A35" s="74" t="s">
        <v>67</v>
      </c>
      <c r="B35" s="17" t="s">
        <v>66</v>
      </c>
      <c r="C35" s="49" t="s">
        <v>12</v>
      </c>
      <c r="D35" s="51">
        <v>4.59</v>
      </c>
      <c r="E35" s="49">
        <v>4.07</v>
      </c>
      <c r="F35" s="53">
        <v>-0.11328976034858379</v>
      </c>
      <c r="G35" s="48"/>
      <c r="H35" s="75">
        <v>8.2493125572870307E-3</v>
      </c>
      <c r="I35" s="76">
        <v>4.0366999999999997</v>
      </c>
      <c r="J35" s="76">
        <v>0.20330000000000001</v>
      </c>
      <c r="K35" s="57">
        <v>5.0362920207099864E-2</v>
      </c>
      <c r="L35" s="52">
        <v>0.16379734382685956</v>
      </c>
      <c r="M35" s="59" t="s">
        <v>70</v>
      </c>
    </row>
    <row r="36" spans="1:13" x14ac:dyDescent="0.25">
      <c r="A36" s="74" t="s">
        <v>68</v>
      </c>
      <c r="B36" s="17" t="s">
        <v>66</v>
      </c>
      <c r="C36" s="49" t="s">
        <v>12</v>
      </c>
      <c r="D36" s="51">
        <v>1.35</v>
      </c>
      <c r="E36" s="49">
        <v>0.95</v>
      </c>
      <c r="F36" s="53">
        <v>-0.29629629629629639</v>
      </c>
      <c r="G36" s="48"/>
      <c r="H36" s="75">
        <v>-0.23267714654967758</v>
      </c>
      <c r="I36" s="51">
        <v>1.2380707752001086</v>
      </c>
      <c r="J36" s="51">
        <v>0.12912854869409343</v>
      </c>
      <c r="K36" s="57">
        <v>0.10429819625879019</v>
      </c>
      <c r="L36" s="52">
        <v>-2.2308837055278192</v>
      </c>
      <c r="M36" s="59" t="s">
        <v>69</v>
      </c>
    </row>
  </sheetData>
  <sheetProtection password="DC07" sheet="1" objects="1" scenarios="1" selectLockedCells="1" selectUnlockedCells="1"/>
  <mergeCells count="2">
    <mergeCell ref="H3:L3"/>
    <mergeCell ref="A33:D33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&amp;CVersie 1 - Voorlopige rapportering resultaten LABSVKL 2012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9"/>
  <sheetViews>
    <sheetView zoomScaleNormal="100" workbookViewId="0"/>
  </sheetViews>
  <sheetFormatPr defaultRowHeight="15.75" x14ac:dyDescent="0.25"/>
  <cols>
    <col min="1" max="1" width="19.85546875" style="48" bestFit="1" customWidth="1"/>
    <col min="2" max="2" width="26.5703125" style="17" bestFit="1" customWidth="1"/>
    <col min="3" max="3" width="16.5703125" style="49" bestFit="1" customWidth="1"/>
    <col min="4" max="4" width="12.7109375" style="51" bestFit="1" customWidth="1"/>
    <col min="5" max="5" width="10.28515625" style="21" bestFit="1" customWidth="1"/>
    <col min="6" max="6" width="14.5703125" style="18" bestFit="1" customWidth="1"/>
    <col min="7" max="7" width="9.140625" style="50"/>
    <col min="8" max="8" width="14.5703125" style="51" bestFit="1" customWidth="1"/>
    <col min="9" max="9" width="7.5703125" style="51" bestFit="1" customWidth="1"/>
    <col min="10" max="10" width="10.85546875" style="51" bestFit="1" customWidth="1"/>
    <col min="11" max="12" width="10.85546875" style="49" bestFit="1" customWidth="1"/>
    <col min="13" max="13" width="12.140625" style="49" bestFit="1" customWidth="1"/>
    <col min="14" max="15" width="0" style="49" hidden="1" customWidth="1"/>
    <col min="16" max="23" width="0" style="48" hidden="1" customWidth="1"/>
    <col min="24" max="16384" width="9.140625" style="48"/>
  </cols>
  <sheetData>
    <row r="1" spans="1:15" x14ac:dyDescent="0.25">
      <c r="A1" s="1" t="s">
        <v>49</v>
      </c>
      <c r="B1" s="47"/>
      <c r="C1" s="2" t="s">
        <v>52</v>
      </c>
      <c r="D1" s="3"/>
      <c r="E1" s="4">
        <v>5</v>
      </c>
      <c r="F1" s="4"/>
    </row>
    <row r="2" spans="1:15" x14ac:dyDescent="0.25">
      <c r="B2" s="5"/>
      <c r="C2" s="16"/>
      <c r="D2" s="3"/>
      <c r="F2" s="4"/>
    </row>
    <row r="3" spans="1:15" ht="47.25" customHeight="1" x14ac:dyDescent="0.25">
      <c r="A3" s="37"/>
      <c r="B3" s="37"/>
      <c r="C3" s="37"/>
      <c r="D3" s="37"/>
      <c r="E3" s="37"/>
      <c r="F3" s="77"/>
      <c r="G3" s="38"/>
      <c r="H3" s="81" t="s">
        <v>48</v>
      </c>
      <c r="I3" s="81"/>
      <c r="J3" s="81"/>
      <c r="K3" s="81"/>
      <c r="L3" s="81"/>
      <c r="M3" s="51"/>
    </row>
    <row r="4" spans="1:15" s="8" customFormat="1" x14ac:dyDescent="0.25">
      <c r="A4" s="1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  <c r="G4" s="10"/>
      <c r="H4" s="9" t="s">
        <v>5</v>
      </c>
      <c r="I4" s="11" t="s">
        <v>6</v>
      </c>
      <c r="J4" s="10" t="s">
        <v>7</v>
      </c>
      <c r="K4" s="12" t="s">
        <v>8</v>
      </c>
      <c r="L4" s="10" t="s">
        <v>9</v>
      </c>
      <c r="M4" s="10" t="s">
        <v>10</v>
      </c>
      <c r="N4" s="11"/>
      <c r="O4" s="11"/>
    </row>
    <row r="5" spans="1:15" s="8" customFormat="1" x14ac:dyDescent="0.25">
      <c r="A5" s="1"/>
      <c r="B5" s="5"/>
      <c r="C5" s="6"/>
      <c r="D5" s="13"/>
      <c r="F5" s="9" t="s">
        <v>11</v>
      </c>
      <c r="H5" s="9" t="s">
        <v>45</v>
      </c>
      <c r="I5" s="11"/>
      <c r="J5" s="10" t="s">
        <v>46</v>
      </c>
      <c r="K5" s="10" t="s">
        <v>46</v>
      </c>
      <c r="L5" s="10" t="s">
        <v>46</v>
      </c>
      <c r="M5" s="11"/>
      <c r="N5" s="11"/>
      <c r="O5" s="11"/>
    </row>
    <row r="6" spans="1:15" x14ac:dyDescent="0.25">
      <c r="E6" s="18"/>
      <c r="F6" s="48"/>
      <c r="G6" s="18"/>
      <c r="H6" s="15"/>
      <c r="I6" s="49"/>
      <c r="J6" s="50"/>
      <c r="K6" s="51"/>
      <c r="L6" s="51"/>
      <c r="M6" s="18"/>
    </row>
    <row r="7" spans="1:15" s="50" customFormat="1" x14ac:dyDescent="0.25">
      <c r="A7" s="25" t="s">
        <v>51</v>
      </c>
      <c r="B7" s="19"/>
      <c r="C7" s="20"/>
      <c r="D7" s="49"/>
      <c r="E7" s="21"/>
      <c r="F7" s="54"/>
      <c r="G7" s="21"/>
      <c r="H7" s="54"/>
      <c r="I7" s="49"/>
      <c r="K7" s="51"/>
      <c r="L7" s="51"/>
      <c r="M7" s="59" t="s">
        <v>70</v>
      </c>
    </row>
    <row r="8" spans="1:15" s="50" customFormat="1" x14ac:dyDescent="0.25">
      <c r="A8" s="25" t="s">
        <v>24</v>
      </c>
      <c r="B8" s="26" t="s">
        <v>25</v>
      </c>
      <c r="C8" s="27" t="s">
        <v>26</v>
      </c>
      <c r="D8" s="51">
        <v>5.69</v>
      </c>
      <c r="E8" s="71">
        <v>5.4999999999999997E-3</v>
      </c>
      <c r="F8" s="54">
        <v>-0.99903339191564156</v>
      </c>
      <c r="G8" s="21"/>
      <c r="H8" s="54"/>
      <c r="I8" s="49"/>
      <c r="K8" s="51"/>
      <c r="L8" s="51"/>
      <c r="M8" s="59" t="s">
        <v>70</v>
      </c>
    </row>
    <row r="9" spans="1:15" s="50" customFormat="1" x14ac:dyDescent="0.25">
      <c r="A9" s="28"/>
      <c r="B9" s="26" t="s">
        <v>25</v>
      </c>
      <c r="C9" s="27" t="s">
        <v>26</v>
      </c>
      <c r="D9" s="49">
        <v>12.18</v>
      </c>
      <c r="E9" s="71">
        <v>1.2E-2</v>
      </c>
      <c r="F9" s="54">
        <v>-0.99901477832512309</v>
      </c>
      <c r="G9" s="21"/>
      <c r="H9" s="54"/>
      <c r="I9" s="49"/>
      <c r="K9" s="51"/>
      <c r="L9" s="51"/>
      <c r="M9" s="59" t="s">
        <v>70</v>
      </c>
    </row>
    <row r="10" spans="1:15" s="50" customFormat="1" x14ac:dyDescent="0.25">
      <c r="A10" s="28"/>
      <c r="B10" s="26" t="s">
        <v>25</v>
      </c>
      <c r="C10" s="27" t="s">
        <v>26</v>
      </c>
      <c r="D10" s="49">
        <v>19.97</v>
      </c>
      <c r="E10" s="71">
        <v>1.9800000000000002E-2</v>
      </c>
      <c r="F10" s="54">
        <v>-0.9990085127691537</v>
      </c>
      <c r="G10" s="21"/>
      <c r="H10" s="54"/>
      <c r="I10" s="49"/>
      <c r="K10" s="51"/>
      <c r="L10" s="51"/>
      <c r="M10" s="59" t="s">
        <v>70</v>
      </c>
    </row>
    <row r="11" spans="1:15" s="50" customFormat="1" x14ac:dyDescent="0.25">
      <c r="A11" s="28"/>
      <c r="B11" s="26" t="s">
        <v>25</v>
      </c>
      <c r="C11" s="27" t="s">
        <v>26</v>
      </c>
      <c r="D11" s="51">
        <v>0</v>
      </c>
      <c r="E11" s="40" t="s">
        <v>62</v>
      </c>
      <c r="F11" s="55"/>
      <c r="G11" s="21"/>
      <c r="H11" s="54"/>
      <c r="I11" s="49"/>
      <c r="K11" s="51"/>
      <c r="L11" s="51"/>
      <c r="M11" s="59" t="s">
        <v>70</v>
      </c>
    </row>
    <row r="12" spans="1:15" s="50" customFormat="1" x14ac:dyDescent="0.25">
      <c r="A12" s="28"/>
      <c r="B12" s="26" t="s">
        <v>25</v>
      </c>
      <c r="C12" s="27" t="s">
        <v>26</v>
      </c>
      <c r="D12" s="51">
        <v>0</v>
      </c>
      <c r="E12" s="40" t="s">
        <v>62</v>
      </c>
      <c r="F12" s="55"/>
      <c r="G12" s="21"/>
      <c r="H12" s="54"/>
      <c r="I12" s="49"/>
      <c r="K12" s="51"/>
      <c r="L12" s="51"/>
      <c r="M12" s="59" t="s">
        <v>70</v>
      </c>
    </row>
    <row r="13" spans="1:15" s="50" customFormat="1" x14ac:dyDescent="0.25">
      <c r="A13" s="28"/>
      <c r="B13" s="26"/>
      <c r="C13" s="27"/>
      <c r="D13" s="51"/>
      <c r="E13" s="51"/>
      <c r="F13" s="55"/>
      <c r="G13" s="21"/>
      <c r="H13" s="54"/>
      <c r="I13" s="49"/>
      <c r="K13" s="51"/>
      <c r="L13" s="51"/>
      <c r="M13" s="59" t="s">
        <v>70</v>
      </c>
    </row>
    <row r="14" spans="1:15" s="50" customFormat="1" x14ac:dyDescent="0.25">
      <c r="A14" s="25" t="s">
        <v>24</v>
      </c>
      <c r="B14" s="26" t="s">
        <v>25</v>
      </c>
      <c r="C14" s="27" t="s">
        <v>26</v>
      </c>
      <c r="D14" s="51"/>
      <c r="E14" s="40"/>
      <c r="F14" s="55"/>
      <c r="G14" s="21"/>
      <c r="H14" s="54"/>
      <c r="I14" s="49"/>
      <c r="K14" s="51"/>
      <c r="L14" s="51"/>
      <c r="M14" s="59" t="s">
        <v>70</v>
      </c>
    </row>
    <row r="15" spans="1:15" s="50" customFormat="1" x14ac:dyDescent="0.25">
      <c r="A15" s="28"/>
      <c r="B15" s="26" t="s">
        <v>25</v>
      </c>
      <c r="C15" s="27" t="s">
        <v>26</v>
      </c>
      <c r="D15" s="51"/>
      <c r="E15" s="40"/>
      <c r="F15" s="55"/>
      <c r="G15" s="21"/>
      <c r="H15" s="54"/>
      <c r="I15" s="49"/>
      <c r="K15" s="51"/>
      <c r="L15" s="51"/>
      <c r="M15" s="59" t="s">
        <v>70</v>
      </c>
    </row>
    <row r="16" spans="1:15" s="50" customFormat="1" x14ac:dyDescent="0.25">
      <c r="A16" s="28"/>
      <c r="B16" s="26" t="s">
        <v>25</v>
      </c>
      <c r="C16" s="27" t="s">
        <v>26</v>
      </c>
      <c r="D16" s="51"/>
      <c r="E16" s="40"/>
      <c r="F16" s="55"/>
      <c r="G16" s="21"/>
      <c r="H16" s="54"/>
      <c r="I16" s="49"/>
      <c r="K16" s="51"/>
      <c r="L16" s="51"/>
      <c r="M16" s="59" t="s">
        <v>70</v>
      </c>
    </row>
    <row r="17" spans="1:15" s="50" customFormat="1" x14ac:dyDescent="0.25">
      <c r="A17" s="28"/>
      <c r="B17" s="26" t="s">
        <v>25</v>
      </c>
      <c r="C17" s="27" t="s">
        <v>26</v>
      </c>
      <c r="D17" s="51"/>
      <c r="E17" s="40"/>
      <c r="F17" s="55"/>
      <c r="G17" s="21"/>
      <c r="H17" s="54"/>
      <c r="I17" s="49"/>
      <c r="K17" s="51"/>
      <c r="L17" s="51"/>
      <c r="M17" s="59" t="s">
        <v>70</v>
      </c>
    </row>
    <row r="18" spans="1:15" s="50" customFormat="1" x14ac:dyDescent="0.25">
      <c r="A18" s="28"/>
      <c r="B18" s="26" t="s">
        <v>25</v>
      </c>
      <c r="C18" s="27" t="s">
        <v>26</v>
      </c>
      <c r="D18" s="51"/>
      <c r="E18" s="39"/>
      <c r="F18" s="55"/>
      <c r="G18" s="21"/>
      <c r="H18" s="54"/>
      <c r="I18" s="49"/>
      <c r="K18" s="51"/>
      <c r="L18" s="51"/>
      <c r="M18" s="59" t="s">
        <v>70</v>
      </c>
    </row>
    <row r="19" spans="1:15" s="50" customFormat="1" x14ac:dyDescent="0.25">
      <c r="A19" s="25"/>
      <c r="B19" s="19"/>
      <c r="C19" s="20"/>
      <c r="D19" s="30"/>
      <c r="E19" s="51"/>
      <c r="F19" s="54"/>
      <c r="G19" s="21"/>
      <c r="H19" s="54"/>
      <c r="I19" s="49"/>
      <c r="K19" s="51"/>
      <c r="L19" s="51"/>
      <c r="M19" s="59" t="s">
        <v>70</v>
      </c>
    </row>
    <row r="20" spans="1:15" s="50" customFormat="1" x14ac:dyDescent="0.25">
      <c r="A20" s="25" t="s">
        <v>27</v>
      </c>
      <c r="B20" s="26" t="s">
        <v>25</v>
      </c>
      <c r="C20" s="27" t="s">
        <v>26</v>
      </c>
      <c r="D20" s="51">
        <v>88.61</v>
      </c>
      <c r="E20" s="71">
        <v>8.8499999999999995E-2</v>
      </c>
      <c r="F20" s="54">
        <v>-0.99900124139487645</v>
      </c>
      <c r="G20" s="51"/>
      <c r="H20" s="55"/>
      <c r="I20" s="23"/>
      <c r="K20" s="51"/>
      <c r="L20" s="51"/>
      <c r="M20" s="59" t="s">
        <v>70</v>
      </c>
    </row>
    <row r="21" spans="1:15" s="50" customFormat="1" x14ac:dyDescent="0.25">
      <c r="A21" s="28"/>
      <c r="B21" s="26" t="s">
        <v>25</v>
      </c>
      <c r="C21" s="27" t="s">
        <v>26</v>
      </c>
      <c r="D21" s="51">
        <v>112.38</v>
      </c>
      <c r="E21" s="71">
        <v>0.1125</v>
      </c>
      <c r="F21" s="54">
        <v>-0.99899893219434066</v>
      </c>
      <c r="G21" s="51"/>
      <c r="H21" s="55"/>
      <c r="I21" s="23"/>
      <c r="K21" s="51"/>
      <c r="L21" s="51"/>
      <c r="M21" s="59" t="s">
        <v>70</v>
      </c>
    </row>
    <row r="22" spans="1:15" s="50" customFormat="1" x14ac:dyDescent="0.25">
      <c r="A22" s="28"/>
      <c r="B22" s="26" t="s">
        <v>25</v>
      </c>
      <c r="C22" s="27" t="s">
        <v>26</v>
      </c>
      <c r="D22" s="51">
        <v>205</v>
      </c>
      <c r="E22" s="71">
        <v>0.20469999999999999</v>
      </c>
      <c r="F22" s="54">
        <v>-0.99900146341463414</v>
      </c>
      <c r="G22" s="51"/>
      <c r="H22" s="55"/>
      <c r="I22" s="56"/>
      <c r="K22" s="51"/>
      <c r="L22" s="51"/>
      <c r="M22" s="59" t="s">
        <v>70</v>
      </c>
    </row>
    <row r="23" spans="1:15" s="50" customFormat="1" x14ac:dyDescent="0.25">
      <c r="A23" s="28"/>
      <c r="B23" s="26" t="s">
        <v>25</v>
      </c>
      <c r="C23" s="27" t="s">
        <v>26</v>
      </c>
      <c r="D23" s="51">
        <v>0</v>
      </c>
      <c r="E23" s="40" t="s">
        <v>62</v>
      </c>
      <c r="F23" s="55"/>
      <c r="G23" s="51"/>
      <c r="H23" s="55"/>
      <c r="I23" s="51"/>
      <c r="K23" s="51"/>
      <c r="L23" s="51"/>
      <c r="M23" s="59" t="s">
        <v>70</v>
      </c>
    </row>
    <row r="24" spans="1:15" s="50" customFormat="1" x14ac:dyDescent="0.25">
      <c r="A24" s="28"/>
      <c r="B24" s="26" t="s">
        <v>25</v>
      </c>
      <c r="C24" s="27" t="s">
        <v>26</v>
      </c>
      <c r="D24" s="51">
        <v>0</v>
      </c>
      <c r="E24" s="40" t="s">
        <v>62</v>
      </c>
      <c r="F24" s="55"/>
      <c r="G24" s="51"/>
      <c r="H24" s="55"/>
      <c r="I24" s="51"/>
      <c r="K24" s="51"/>
      <c r="L24" s="51"/>
      <c r="M24" s="59" t="s">
        <v>70</v>
      </c>
    </row>
    <row r="25" spans="1:15" s="50" customFormat="1" x14ac:dyDescent="0.25">
      <c r="A25" s="28"/>
      <c r="B25" s="26"/>
      <c r="C25" s="27"/>
      <c r="D25" s="49"/>
      <c r="E25" s="42"/>
      <c r="F25" s="41"/>
      <c r="G25" s="51"/>
      <c r="H25" s="55"/>
      <c r="I25" s="51"/>
      <c r="K25" s="51"/>
      <c r="L25" s="51"/>
      <c r="M25" s="59" t="s">
        <v>70</v>
      </c>
    </row>
    <row r="26" spans="1:15" s="50" customFormat="1" x14ac:dyDescent="0.25">
      <c r="A26" s="28"/>
      <c r="B26" s="26"/>
      <c r="C26" s="27"/>
      <c r="D26" s="52"/>
      <c r="E26" s="55"/>
      <c r="F26" s="52"/>
      <c r="G26" s="55"/>
      <c r="H26" s="51"/>
      <c r="I26" s="51"/>
      <c r="K26" s="51"/>
      <c r="L26" s="51"/>
      <c r="M26" s="59" t="s">
        <v>70</v>
      </c>
    </row>
    <row r="27" spans="1:15" s="50" customFormat="1" x14ac:dyDescent="0.25">
      <c r="A27" s="48"/>
      <c r="B27" s="17"/>
      <c r="C27" s="49"/>
      <c r="D27" s="51"/>
      <c r="E27" s="18"/>
      <c r="F27" s="48"/>
      <c r="G27" s="18"/>
      <c r="H27" s="15"/>
      <c r="I27" s="49"/>
      <c r="K27" s="51"/>
      <c r="L27" s="51"/>
      <c r="M27" s="18"/>
    </row>
    <row r="28" spans="1:15" s="52" customFormat="1" x14ac:dyDescent="0.25">
      <c r="A28" s="82" t="s">
        <v>53</v>
      </c>
      <c r="B28" s="82"/>
      <c r="C28" s="82"/>
      <c r="D28" s="82"/>
      <c r="E28" s="82"/>
      <c r="F28" s="82"/>
      <c r="G28" s="78"/>
      <c r="H28" s="15"/>
      <c r="I28" s="49"/>
      <c r="J28" s="50"/>
      <c r="K28" s="51"/>
      <c r="L28" s="51"/>
      <c r="M28" s="51"/>
      <c r="N28" s="51"/>
      <c r="O28" s="51"/>
    </row>
    <row r="29" spans="1:15" s="52" customFormat="1" x14ac:dyDescent="0.25">
      <c r="A29" s="48"/>
      <c r="B29" s="17" t="s">
        <v>28</v>
      </c>
      <c r="C29" s="49" t="s">
        <v>29</v>
      </c>
      <c r="D29" s="24">
        <v>79.567243492720806</v>
      </c>
      <c r="E29" s="50"/>
      <c r="F29" s="53"/>
      <c r="G29" s="50"/>
      <c r="H29" s="53"/>
      <c r="I29" s="51">
        <v>79.308084415584005</v>
      </c>
      <c r="J29" s="51">
        <v>6.6336382241628558</v>
      </c>
      <c r="K29" s="57">
        <v>8.3643909357358631E-2</v>
      </c>
      <c r="L29" s="51"/>
      <c r="M29" s="59" t="s">
        <v>70</v>
      </c>
      <c r="N29" s="51"/>
      <c r="O29" s="51"/>
    </row>
    <row r="30" spans="1:15" s="52" customFormat="1" x14ac:dyDescent="0.25">
      <c r="A30" s="48"/>
      <c r="B30" s="17" t="s">
        <v>30</v>
      </c>
      <c r="C30" s="49" t="s">
        <v>29</v>
      </c>
      <c r="D30" s="31">
        <v>40.606038292631958</v>
      </c>
      <c r="E30" s="50"/>
      <c r="F30" s="53"/>
      <c r="G30" s="50"/>
      <c r="H30" s="53"/>
      <c r="I30" s="51">
        <v>39.115227272727431</v>
      </c>
      <c r="J30" s="51">
        <v>2.2959745870817696</v>
      </c>
      <c r="K30" s="57">
        <v>5.8697718182059683E-2</v>
      </c>
      <c r="L30" s="51"/>
      <c r="M30" s="59" t="s">
        <v>70</v>
      </c>
      <c r="N30" s="51"/>
      <c r="O30" s="51"/>
    </row>
    <row r="31" spans="1:15" s="52" customFormat="1" x14ac:dyDescent="0.25">
      <c r="A31" s="48"/>
      <c r="B31" s="17" t="s">
        <v>31</v>
      </c>
      <c r="C31" s="49" t="s">
        <v>29</v>
      </c>
      <c r="D31" s="31">
        <v>56.364540513875724</v>
      </c>
      <c r="E31" s="50">
        <v>54.5</v>
      </c>
      <c r="F31" s="53">
        <v>-3.3080026855123831E-2</v>
      </c>
      <c r="G31" s="50"/>
      <c r="H31" s="53">
        <v>-2.8692888113936877E-2</v>
      </c>
      <c r="I31" s="51">
        <v>56.109956709956627</v>
      </c>
      <c r="J31" s="51">
        <v>2.4925155602953359</v>
      </c>
      <c r="K31" s="57">
        <v>4.442198330645019E-2</v>
      </c>
      <c r="L31" s="51">
        <v>-0.64591641296147606</v>
      </c>
      <c r="M31" s="59" t="s">
        <v>70</v>
      </c>
      <c r="N31" s="51"/>
      <c r="O31" s="51"/>
    </row>
    <row r="32" spans="1:15" x14ac:dyDescent="0.25">
      <c r="B32" s="17" t="s">
        <v>32</v>
      </c>
      <c r="C32" s="49" t="s">
        <v>29</v>
      </c>
      <c r="D32" s="68">
        <v>27.430534958447609</v>
      </c>
      <c r="E32" s="50">
        <v>24.7</v>
      </c>
      <c r="F32" s="53"/>
      <c r="H32" s="53"/>
      <c r="I32" s="34"/>
      <c r="J32" s="33"/>
      <c r="K32" s="57"/>
      <c r="L32" s="51"/>
      <c r="M32" s="59"/>
    </row>
    <row r="33" spans="1:15" s="52" customFormat="1" x14ac:dyDescent="0.25">
      <c r="A33" s="48"/>
      <c r="B33" s="17" t="s">
        <v>33</v>
      </c>
      <c r="C33" s="49" t="s">
        <v>29</v>
      </c>
      <c r="D33" s="68">
        <v>21.345177559175063</v>
      </c>
      <c r="E33" s="50">
        <v>23</v>
      </c>
      <c r="F33" s="53"/>
      <c r="G33" s="50"/>
      <c r="H33" s="53"/>
      <c r="I33" s="34"/>
      <c r="J33" s="33"/>
      <c r="K33" s="57"/>
      <c r="L33" s="51"/>
      <c r="M33" s="59"/>
      <c r="N33" s="51"/>
      <c r="O33" s="51"/>
    </row>
    <row r="34" spans="1:15" s="52" customFormat="1" x14ac:dyDescent="0.25">
      <c r="A34" s="48"/>
      <c r="B34" s="17" t="s">
        <v>34</v>
      </c>
      <c r="C34" s="49" t="s">
        <v>29</v>
      </c>
      <c r="D34" s="68">
        <v>31.366063953958509</v>
      </c>
      <c r="E34" s="50">
        <v>29.4</v>
      </c>
      <c r="F34" s="53"/>
      <c r="G34" s="50"/>
      <c r="H34" s="53"/>
      <c r="I34" s="33"/>
      <c r="J34" s="33"/>
      <c r="K34" s="57"/>
      <c r="L34" s="51"/>
      <c r="M34" s="59"/>
      <c r="N34" s="51"/>
      <c r="O34" s="51"/>
    </row>
    <row r="35" spans="1:15" s="52" customFormat="1" x14ac:dyDescent="0.25">
      <c r="A35" s="48"/>
      <c r="B35" s="17" t="s">
        <v>35</v>
      </c>
      <c r="C35" s="49" t="s">
        <v>29</v>
      </c>
      <c r="D35" s="68">
        <v>109.52099489227959</v>
      </c>
      <c r="E35" s="50">
        <v>66</v>
      </c>
      <c r="F35" s="53"/>
      <c r="G35" s="50"/>
      <c r="H35" s="53"/>
      <c r="I35" s="35"/>
      <c r="J35" s="33"/>
      <c r="K35" s="57"/>
      <c r="L35" s="51"/>
      <c r="M35" s="59"/>
      <c r="N35" s="51"/>
      <c r="O35" s="51"/>
    </row>
    <row r="36" spans="1:15" s="52" customFormat="1" x14ac:dyDescent="0.25">
      <c r="A36" s="48"/>
      <c r="B36" s="17" t="s">
        <v>36</v>
      </c>
      <c r="C36" s="49" t="s">
        <v>29</v>
      </c>
      <c r="D36" s="68">
        <v>158.03687894188454</v>
      </c>
      <c r="E36" s="50">
        <v>97.3</v>
      </c>
      <c r="F36" s="53"/>
      <c r="G36" s="50"/>
      <c r="H36" s="53"/>
      <c r="I36" s="35"/>
      <c r="J36" s="33"/>
      <c r="K36" s="57"/>
      <c r="L36" s="51"/>
      <c r="M36" s="59"/>
      <c r="N36" s="51"/>
      <c r="O36" s="51"/>
    </row>
    <row r="37" spans="1:15" s="52" customFormat="1" x14ac:dyDescent="0.25">
      <c r="A37" s="48"/>
      <c r="B37" s="17" t="s">
        <v>37</v>
      </c>
      <c r="C37" s="49" t="s">
        <v>29</v>
      </c>
      <c r="D37" s="68">
        <v>182.95048373736142</v>
      </c>
      <c r="E37" s="50">
        <v>116.8</v>
      </c>
      <c r="F37" s="53"/>
      <c r="G37" s="50"/>
      <c r="H37" s="53"/>
      <c r="I37" s="33"/>
      <c r="J37" s="33"/>
      <c r="K37" s="57"/>
      <c r="L37" s="51"/>
      <c r="M37" s="59"/>
      <c r="N37" s="51"/>
      <c r="O37" s="51"/>
    </row>
    <row r="38" spans="1:15" x14ac:dyDescent="0.25">
      <c r="B38" s="17" t="s">
        <v>38</v>
      </c>
      <c r="C38" s="49" t="s">
        <v>29</v>
      </c>
      <c r="D38" s="68">
        <v>66.981456169492546</v>
      </c>
      <c r="E38" s="50">
        <v>61.9</v>
      </c>
      <c r="F38" s="53"/>
      <c r="H38" s="53"/>
      <c r="I38" s="33"/>
      <c r="J38" s="35"/>
      <c r="K38" s="57"/>
      <c r="L38" s="51"/>
      <c r="M38" s="59"/>
    </row>
    <row r="39" spans="1:15" x14ac:dyDescent="0.25">
      <c r="B39" s="17" t="s">
        <v>39</v>
      </c>
      <c r="C39" s="49" t="s">
        <v>29</v>
      </c>
      <c r="D39" s="68">
        <v>61.560822518808756</v>
      </c>
      <c r="E39" s="50">
        <v>55.1</v>
      </c>
      <c r="F39" s="53"/>
      <c r="H39" s="53"/>
      <c r="I39" s="33"/>
      <c r="J39" s="35"/>
      <c r="K39" s="57"/>
      <c r="L39" s="51"/>
      <c r="M39" s="59"/>
    </row>
    <row r="40" spans="1:15" x14ac:dyDescent="0.25">
      <c r="B40" s="17" t="s">
        <v>40</v>
      </c>
      <c r="C40" s="49" t="s">
        <v>29</v>
      </c>
      <c r="D40" s="31">
        <v>50.811114576430981</v>
      </c>
      <c r="E40" s="50">
        <v>45.1</v>
      </c>
      <c r="F40" s="53"/>
      <c r="H40" s="53"/>
      <c r="I40" s="33"/>
      <c r="J40" s="35"/>
      <c r="K40" s="57"/>
      <c r="L40" s="51"/>
      <c r="M40" s="59"/>
    </row>
    <row r="41" spans="1:15" x14ac:dyDescent="0.25">
      <c r="B41" s="17" t="s">
        <v>41</v>
      </c>
      <c r="C41" s="49" t="s">
        <v>29</v>
      </c>
      <c r="D41" s="24">
        <v>79.567243492720806</v>
      </c>
      <c r="E41" s="50">
        <v>77</v>
      </c>
      <c r="F41" s="53">
        <v>-3.2265080201699707E-2</v>
      </c>
      <c r="H41" s="53">
        <v>-1.9140833024496418E-2</v>
      </c>
      <c r="I41" s="49">
        <v>78.502605259255361</v>
      </c>
      <c r="J41" s="51">
        <v>5.1065867122086397</v>
      </c>
      <c r="K41" s="57">
        <v>6.5049901150975864E-2</v>
      </c>
      <c r="L41" s="51">
        <v>-0.29424845673588346</v>
      </c>
      <c r="M41" s="59" t="s">
        <v>70</v>
      </c>
    </row>
    <row r="42" spans="1:15" x14ac:dyDescent="0.25">
      <c r="E42" s="18"/>
      <c r="F42" s="53"/>
      <c r="G42" s="18"/>
      <c r="H42" s="53"/>
      <c r="I42" s="67"/>
      <c r="J42" s="67"/>
      <c r="K42" s="57"/>
      <c r="L42" s="51"/>
      <c r="M42" s="59" t="s">
        <v>70</v>
      </c>
    </row>
    <row r="43" spans="1:15" x14ac:dyDescent="0.25">
      <c r="E43" s="18"/>
      <c r="F43" s="53"/>
      <c r="G43" s="18"/>
      <c r="H43" s="53"/>
      <c r="I43" s="67"/>
      <c r="J43" s="67"/>
      <c r="K43" s="57"/>
      <c r="L43" s="51"/>
      <c r="M43" s="14" t="s">
        <v>70</v>
      </c>
    </row>
    <row r="44" spans="1:15" x14ac:dyDescent="0.25">
      <c r="A44" s="82" t="s">
        <v>64</v>
      </c>
      <c r="B44" s="82"/>
      <c r="C44" s="82"/>
      <c r="D44" s="82"/>
      <c r="H44" s="50"/>
      <c r="I44" s="52"/>
      <c r="J44" s="52"/>
      <c r="K44" s="48"/>
      <c r="L44" s="48"/>
    </row>
    <row r="45" spans="1:15" x14ac:dyDescent="0.25">
      <c r="A45" s="25"/>
      <c r="H45" s="50"/>
      <c r="I45" s="52"/>
      <c r="J45" s="52"/>
      <c r="K45" s="48"/>
      <c r="L45" s="48"/>
    </row>
    <row r="46" spans="1:15" x14ac:dyDescent="0.25">
      <c r="A46" s="74" t="s">
        <v>65</v>
      </c>
      <c r="B46" s="17" t="s">
        <v>66</v>
      </c>
      <c r="C46" s="49" t="s">
        <v>12</v>
      </c>
      <c r="D46" s="51">
        <v>12.15</v>
      </c>
      <c r="E46" s="49">
        <v>12.36</v>
      </c>
      <c r="F46" s="53">
        <v>1.7283950617283873E-2</v>
      </c>
      <c r="G46" s="48"/>
      <c r="H46" s="75">
        <v>0.18296756410133705</v>
      </c>
      <c r="I46" s="76">
        <v>10.4483</v>
      </c>
      <c r="J46" s="76">
        <v>1.0001</v>
      </c>
      <c r="K46" s="57">
        <v>9.5718920781371133E-2</v>
      </c>
      <c r="L46" s="52">
        <v>1.9115088491150882</v>
      </c>
      <c r="M46" s="59" t="s">
        <v>70</v>
      </c>
    </row>
    <row r="47" spans="1:15" x14ac:dyDescent="0.25">
      <c r="A47" s="74" t="s">
        <v>67</v>
      </c>
      <c r="B47" s="17" t="s">
        <v>66</v>
      </c>
      <c r="C47" s="49" t="s">
        <v>12</v>
      </c>
      <c r="D47" s="51">
        <v>4.59</v>
      </c>
      <c r="E47" s="49">
        <v>4.76</v>
      </c>
      <c r="F47" s="53">
        <v>3.7037037037037021E-2</v>
      </c>
      <c r="G47" s="48"/>
      <c r="H47" s="75">
        <v>0.17918101419476307</v>
      </c>
      <c r="I47" s="76">
        <v>4.0366999999999997</v>
      </c>
      <c r="J47" s="76">
        <v>0.20330000000000001</v>
      </c>
      <c r="K47" s="57">
        <v>5.0362920207099864E-2</v>
      </c>
      <c r="L47" s="52">
        <v>3.5577963600590263</v>
      </c>
      <c r="M47" s="59" t="s">
        <v>71</v>
      </c>
    </row>
    <row r="48" spans="1:15" x14ac:dyDescent="0.25">
      <c r="A48" s="74" t="s">
        <v>68</v>
      </c>
      <c r="B48" s="17" t="s">
        <v>66</v>
      </c>
      <c r="C48" s="49" t="s">
        <v>12</v>
      </c>
      <c r="D48" s="51">
        <v>1.35</v>
      </c>
      <c r="E48" s="49">
        <v>1.32</v>
      </c>
      <c r="F48" s="53">
        <v>-2.222222222222224E-2</v>
      </c>
      <c r="G48" s="48"/>
      <c r="H48" s="75">
        <v>6.6174912162553348E-2</v>
      </c>
      <c r="I48" s="51">
        <v>1.2380707752001086</v>
      </c>
      <c r="J48" s="51">
        <v>0.12912854869409343</v>
      </c>
      <c r="K48" s="57">
        <v>0.10429819625879019</v>
      </c>
      <c r="L48" s="52">
        <v>0.63447801147353167</v>
      </c>
      <c r="M48" s="59" t="s">
        <v>70</v>
      </c>
    </row>
    <row r="49" spans="9:12" x14ac:dyDescent="0.25">
      <c r="I49" s="52"/>
      <c r="J49" s="52"/>
      <c r="K49" s="48"/>
      <c r="L49" s="48"/>
    </row>
  </sheetData>
  <sheetProtection password="DC07" sheet="1" objects="1" scenarios="1" selectLockedCells="1" selectUnlockedCells="1"/>
  <mergeCells count="3">
    <mergeCell ref="H3:L3"/>
    <mergeCell ref="A28:F28"/>
    <mergeCell ref="A44:D44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&amp;CVersie 1 - Voorlopige rapportering resultaten LABSVKL 2012</oddHeader>
  </headerFooter>
  <rowBreaks count="1" manualBreakCount="1">
    <brk id="2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90"/>
  <sheetViews>
    <sheetView zoomScaleNormal="100" workbookViewId="0"/>
  </sheetViews>
  <sheetFormatPr defaultRowHeight="15.75" x14ac:dyDescent="0.25"/>
  <cols>
    <col min="1" max="1" width="19.85546875" style="48" bestFit="1" customWidth="1"/>
    <col min="2" max="2" width="26.5703125" style="17" bestFit="1" customWidth="1"/>
    <col min="3" max="3" width="16.5703125" style="49" bestFit="1" customWidth="1"/>
    <col min="4" max="4" width="12.7109375" style="51" bestFit="1" customWidth="1"/>
    <col min="5" max="5" width="10.28515625" style="21" bestFit="1" customWidth="1"/>
    <col min="6" max="6" width="14.5703125" style="18" bestFit="1" customWidth="1"/>
    <col min="7" max="7" width="9.140625" style="50"/>
    <col min="8" max="8" width="14.5703125" style="51" bestFit="1" customWidth="1"/>
    <col min="9" max="9" width="17.5703125" style="51" bestFit="1" customWidth="1"/>
    <col min="10" max="10" width="10.85546875" style="51" bestFit="1" customWidth="1"/>
    <col min="11" max="12" width="10.85546875" style="49" bestFit="1" customWidth="1"/>
    <col min="13" max="13" width="12.140625" style="49" bestFit="1" customWidth="1"/>
    <col min="14" max="15" width="0" style="49" hidden="1" customWidth="1"/>
    <col min="16" max="16" width="0" style="48" hidden="1" customWidth="1"/>
    <col min="17" max="17" width="10.85546875" style="48" hidden="1" customWidth="1"/>
    <col min="18" max="18" width="9.7109375" style="48" hidden="1" customWidth="1"/>
    <col min="19" max="23" width="0" style="48" hidden="1" customWidth="1"/>
    <col min="24" max="16384" width="9.140625" style="48"/>
  </cols>
  <sheetData>
    <row r="1" spans="1:15" x14ac:dyDescent="0.25">
      <c r="A1" s="1" t="s">
        <v>49</v>
      </c>
      <c r="B1" s="47"/>
      <c r="C1" s="2" t="s">
        <v>52</v>
      </c>
      <c r="D1" s="3"/>
      <c r="E1" s="4">
        <v>6</v>
      </c>
      <c r="F1" s="4"/>
    </row>
    <row r="2" spans="1:15" x14ac:dyDescent="0.25">
      <c r="B2" s="5"/>
      <c r="C2" s="16"/>
      <c r="D2" s="3"/>
      <c r="F2" s="4"/>
    </row>
    <row r="3" spans="1:15" ht="47.25" customHeight="1" x14ac:dyDescent="0.25">
      <c r="A3" s="37"/>
      <c r="B3" s="37"/>
      <c r="C3" s="37"/>
      <c r="D3" s="37"/>
      <c r="E3" s="37"/>
      <c r="F3" s="77"/>
      <c r="G3" s="38"/>
      <c r="H3" s="81" t="s">
        <v>48</v>
      </c>
      <c r="I3" s="81"/>
      <c r="J3" s="81"/>
      <c r="K3" s="81"/>
      <c r="L3" s="81"/>
      <c r="M3" s="51"/>
    </row>
    <row r="4" spans="1:15" s="8" customFormat="1" x14ac:dyDescent="0.25">
      <c r="A4" s="1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  <c r="G4" s="10"/>
      <c r="H4" s="9" t="s">
        <v>5</v>
      </c>
      <c r="I4" s="11" t="s">
        <v>6</v>
      </c>
      <c r="J4" s="10" t="s">
        <v>7</v>
      </c>
      <c r="K4" s="12" t="s">
        <v>8</v>
      </c>
      <c r="L4" s="10" t="s">
        <v>9</v>
      </c>
      <c r="M4" s="10" t="s">
        <v>10</v>
      </c>
      <c r="N4" s="11"/>
      <c r="O4" s="11"/>
    </row>
    <row r="5" spans="1:15" s="8" customFormat="1" x14ac:dyDescent="0.25">
      <c r="A5" s="1"/>
      <c r="B5" s="5"/>
      <c r="C5" s="6"/>
      <c r="D5" s="13"/>
      <c r="F5" s="9" t="s">
        <v>11</v>
      </c>
      <c r="H5" s="9" t="s">
        <v>45</v>
      </c>
      <c r="I5" s="11"/>
      <c r="J5" s="10" t="s">
        <v>46</v>
      </c>
      <c r="K5" s="10" t="s">
        <v>46</v>
      </c>
      <c r="L5" s="10" t="s">
        <v>46</v>
      </c>
      <c r="M5" s="11"/>
      <c r="N5" s="11"/>
      <c r="O5" s="11"/>
    </row>
    <row r="6" spans="1:15" x14ac:dyDescent="0.25">
      <c r="E6" s="18"/>
      <c r="F6" s="48"/>
      <c r="G6" s="18"/>
      <c r="H6" s="15"/>
      <c r="I6" s="49"/>
      <c r="J6" s="50"/>
      <c r="K6" s="51"/>
      <c r="L6" s="51"/>
      <c r="M6" s="18"/>
    </row>
    <row r="7" spans="1:15" x14ac:dyDescent="0.25">
      <c r="A7" s="82" t="s">
        <v>50</v>
      </c>
      <c r="B7" s="82"/>
      <c r="C7" s="82"/>
      <c r="D7" s="82"/>
      <c r="E7" s="18"/>
      <c r="F7" s="48"/>
      <c r="G7" s="18"/>
      <c r="H7" s="53"/>
      <c r="I7" s="49"/>
      <c r="J7" s="50"/>
      <c r="K7" s="51"/>
      <c r="L7" s="51"/>
      <c r="M7" s="18"/>
    </row>
    <row r="8" spans="1:15" ht="13.5" customHeight="1" x14ac:dyDescent="0.25">
      <c r="A8" s="1" t="s">
        <v>13</v>
      </c>
      <c r="B8" s="19" t="s">
        <v>14</v>
      </c>
      <c r="C8" s="20" t="s">
        <v>15</v>
      </c>
      <c r="D8" s="51">
        <v>97.4</v>
      </c>
      <c r="E8" s="39">
        <v>101</v>
      </c>
      <c r="F8" s="54">
        <v>3.6960985626283305E-2</v>
      </c>
      <c r="G8" s="21"/>
      <c r="H8" s="22"/>
      <c r="I8" s="23"/>
      <c r="J8" s="50"/>
      <c r="K8" s="51"/>
      <c r="L8" s="51"/>
      <c r="M8" s="59" t="s">
        <v>70</v>
      </c>
    </row>
    <row r="9" spans="1:15" x14ac:dyDescent="0.25">
      <c r="A9" s="1" t="s">
        <v>16</v>
      </c>
      <c r="B9" s="19" t="s">
        <v>17</v>
      </c>
      <c r="C9" s="20" t="s">
        <v>18</v>
      </c>
      <c r="D9" s="51">
        <v>120.8</v>
      </c>
      <c r="E9" s="39">
        <v>118.2</v>
      </c>
      <c r="F9" s="56">
        <v>-2.5999999999999943</v>
      </c>
      <c r="G9" s="24"/>
      <c r="H9" s="24"/>
      <c r="I9" s="23"/>
      <c r="J9" s="50"/>
      <c r="K9" s="51"/>
      <c r="L9" s="51"/>
      <c r="M9" s="59" t="s">
        <v>70</v>
      </c>
    </row>
    <row r="10" spans="1:15" x14ac:dyDescent="0.25">
      <c r="A10" s="1"/>
      <c r="B10" s="19"/>
      <c r="C10" s="20"/>
      <c r="D10" s="48"/>
      <c r="E10" s="48"/>
      <c r="F10" s="29"/>
      <c r="G10" s="21"/>
      <c r="H10" s="22"/>
      <c r="I10" s="49"/>
      <c r="J10" s="50"/>
      <c r="K10" s="51"/>
      <c r="L10" s="51"/>
      <c r="M10" s="59" t="s">
        <v>70</v>
      </c>
    </row>
    <row r="11" spans="1:15" x14ac:dyDescent="0.25">
      <c r="A11" s="25" t="s">
        <v>19</v>
      </c>
      <c r="B11" s="26" t="s">
        <v>20</v>
      </c>
      <c r="C11" s="27" t="s">
        <v>21</v>
      </c>
      <c r="D11" s="24">
        <v>5.84</v>
      </c>
      <c r="E11" s="39">
        <v>5.91</v>
      </c>
      <c r="F11" s="54">
        <v>1.1986301369863063E-2</v>
      </c>
      <c r="G11" s="51"/>
      <c r="H11" s="22"/>
      <c r="I11" s="49"/>
      <c r="J11" s="50"/>
      <c r="K11" s="51"/>
      <c r="L11" s="51"/>
      <c r="M11" s="59" t="s">
        <v>70</v>
      </c>
    </row>
    <row r="12" spans="1:15" x14ac:dyDescent="0.25">
      <c r="A12" s="25"/>
      <c r="B12" s="26" t="s">
        <v>20</v>
      </c>
      <c r="C12" s="27" t="s">
        <v>21</v>
      </c>
      <c r="D12" s="24">
        <v>5.9</v>
      </c>
      <c r="E12" s="39">
        <v>6.6</v>
      </c>
      <c r="F12" s="54">
        <v>0.11864406779661005</v>
      </c>
      <c r="G12" s="51"/>
      <c r="H12" s="22"/>
      <c r="I12" s="49"/>
      <c r="J12" s="50"/>
      <c r="K12" s="51"/>
      <c r="L12" s="51"/>
      <c r="M12" s="59" t="s">
        <v>70</v>
      </c>
    </row>
    <row r="13" spans="1:15" s="50" customFormat="1" x14ac:dyDescent="0.25">
      <c r="A13" s="28"/>
      <c r="B13" s="26" t="s">
        <v>20</v>
      </c>
      <c r="C13" s="27" t="s">
        <v>21</v>
      </c>
      <c r="D13" s="24">
        <v>5.84</v>
      </c>
      <c r="E13" s="24">
        <v>6.28</v>
      </c>
      <c r="F13" s="54">
        <v>7.5342465753424723E-2</v>
      </c>
      <c r="G13" s="51"/>
      <c r="H13" s="22"/>
      <c r="I13" s="49"/>
      <c r="K13" s="51"/>
      <c r="L13" s="51"/>
      <c r="M13" s="59" t="s">
        <v>70</v>
      </c>
    </row>
    <row r="14" spans="1:15" s="50" customFormat="1" x14ac:dyDescent="0.25">
      <c r="A14" s="28"/>
      <c r="B14" s="26"/>
      <c r="C14" s="27"/>
      <c r="D14" s="24"/>
      <c r="E14" s="24"/>
      <c r="F14" s="54"/>
      <c r="G14" s="51"/>
      <c r="H14" s="22"/>
      <c r="I14" s="49"/>
      <c r="K14" s="51"/>
      <c r="L14" s="51"/>
      <c r="M14" s="59" t="s">
        <v>70</v>
      </c>
    </row>
    <row r="15" spans="1:15" s="50" customFormat="1" x14ac:dyDescent="0.25">
      <c r="A15" s="25" t="s">
        <v>22</v>
      </c>
      <c r="B15" s="26" t="s">
        <v>20</v>
      </c>
      <c r="C15" s="27" t="s">
        <v>21</v>
      </c>
      <c r="D15" s="24">
        <v>11.9</v>
      </c>
      <c r="E15" s="39">
        <v>11.54</v>
      </c>
      <c r="F15" s="54">
        <v>-3.0252100840336235E-2</v>
      </c>
      <c r="G15" s="51"/>
      <c r="H15" s="22"/>
      <c r="I15" s="49"/>
      <c r="K15" s="51"/>
      <c r="L15" s="51"/>
      <c r="M15" s="59" t="s">
        <v>70</v>
      </c>
    </row>
    <row r="16" spans="1:15" s="50" customFormat="1" x14ac:dyDescent="0.25">
      <c r="A16" s="25"/>
      <c r="B16" s="26" t="s">
        <v>20</v>
      </c>
      <c r="C16" s="27" t="s">
        <v>21</v>
      </c>
      <c r="D16" s="24">
        <v>12.05</v>
      </c>
      <c r="E16" s="39">
        <v>11.54</v>
      </c>
      <c r="F16" s="54">
        <v>-4.2323651452282285E-2</v>
      </c>
      <c r="G16" s="51"/>
      <c r="H16" s="22"/>
      <c r="I16" s="49"/>
      <c r="K16" s="51"/>
      <c r="L16" s="51"/>
      <c r="M16" s="59" t="s">
        <v>70</v>
      </c>
    </row>
    <row r="17" spans="1:20" s="50" customFormat="1" x14ac:dyDescent="0.25">
      <c r="A17" s="28"/>
      <c r="B17" s="26" t="s">
        <v>20</v>
      </c>
      <c r="C17" s="27" t="s">
        <v>21</v>
      </c>
      <c r="D17" s="24">
        <v>12.01</v>
      </c>
      <c r="E17" s="24">
        <v>12.08</v>
      </c>
      <c r="F17" s="54">
        <v>5.8284762697752108E-3</v>
      </c>
      <c r="G17" s="49"/>
      <c r="H17" s="55"/>
      <c r="I17" s="49"/>
      <c r="K17" s="51"/>
      <c r="L17" s="51"/>
      <c r="M17" s="59" t="s">
        <v>70</v>
      </c>
    </row>
    <row r="18" spans="1:20" s="50" customFormat="1" x14ac:dyDescent="0.25">
      <c r="A18" s="28"/>
      <c r="B18" s="26"/>
      <c r="C18" s="27"/>
      <c r="D18" s="48"/>
      <c r="E18" s="48"/>
      <c r="F18" s="29"/>
      <c r="G18" s="49"/>
      <c r="H18" s="55"/>
      <c r="I18" s="49"/>
      <c r="K18" s="51"/>
      <c r="L18" s="51"/>
      <c r="M18" s="59" t="s">
        <v>70</v>
      </c>
    </row>
    <row r="19" spans="1:20" s="50" customFormat="1" x14ac:dyDescent="0.25">
      <c r="A19" s="28"/>
      <c r="B19" s="26"/>
      <c r="C19" s="27"/>
      <c r="D19" s="48"/>
      <c r="E19" s="48"/>
      <c r="F19" s="29"/>
      <c r="G19" s="49"/>
      <c r="H19" s="55"/>
      <c r="I19" s="49"/>
      <c r="K19" s="51"/>
      <c r="L19" s="51"/>
      <c r="M19" s="59" t="s">
        <v>70</v>
      </c>
    </row>
    <row r="20" spans="1:20" s="50" customFormat="1" ht="18" x14ac:dyDescent="0.25">
      <c r="A20" s="8" t="s">
        <v>23</v>
      </c>
      <c r="B20" s="17"/>
      <c r="C20" s="49" t="s">
        <v>47</v>
      </c>
      <c r="D20" s="51">
        <v>11.1</v>
      </c>
      <c r="E20" s="39">
        <v>11.54</v>
      </c>
      <c r="F20" s="54">
        <v>3.9639639639639596E-2</v>
      </c>
      <c r="G20" s="24"/>
      <c r="H20" s="22"/>
      <c r="I20" s="23"/>
      <c r="K20" s="51"/>
      <c r="L20" s="51"/>
      <c r="M20" s="59" t="s">
        <v>70</v>
      </c>
    </row>
    <row r="21" spans="1:20" s="50" customFormat="1" ht="18" customHeight="1" x14ac:dyDescent="0.25">
      <c r="A21" s="48"/>
      <c r="B21" s="17"/>
      <c r="C21" s="49"/>
      <c r="D21" s="24"/>
      <c r="E21" s="24"/>
      <c r="F21" s="54"/>
      <c r="G21" s="24"/>
      <c r="H21" s="54"/>
      <c r="I21" s="49"/>
      <c r="K21" s="51"/>
      <c r="L21" s="51"/>
      <c r="M21" s="59" t="s">
        <v>70</v>
      </c>
    </row>
    <row r="22" spans="1:20" s="50" customFormat="1" ht="18" customHeight="1" x14ac:dyDescent="0.25">
      <c r="A22" s="48"/>
      <c r="B22" s="17"/>
      <c r="C22" s="49"/>
      <c r="D22" s="48"/>
      <c r="E22" s="48"/>
      <c r="F22" s="29"/>
      <c r="G22" s="24"/>
      <c r="H22" s="54"/>
      <c r="I22" s="49"/>
      <c r="K22" s="51"/>
      <c r="L22" s="51"/>
      <c r="M22" s="59" t="s">
        <v>70</v>
      </c>
    </row>
    <row r="23" spans="1:20" s="50" customFormat="1" x14ac:dyDescent="0.25">
      <c r="A23" s="48"/>
      <c r="B23" s="17"/>
      <c r="C23" s="49"/>
      <c r="D23" s="49"/>
      <c r="E23" s="21"/>
      <c r="F23" s="41"/>
      <c r="G23" s="21"/>
      <c r="H23" s="54"/>
      <c r="I23" s="49"/>
      <c r="K23" s="51"/>
      <c r="L23" s="51"/>
      <c r="M23" s="59" t="s">
        <v>70</v>
      </c>
    </row>
    <row r="24" spans="1:20" s="50" customFormat="1" x14ac:dyDescent="0.25">
      <c r="A24" s="25" t="s">
        <v>51</v>
      </c>
      <c r="B24" s="19"/>
      <c r="C24" s="20"/>
      <c r="D24" s="49"/>
      <c r="E24" s="21"/>
      <c r="F24" s="54"/>
      <c r="G24" s="21"/>
      <c r="H24" s="54"/>
      <c r="I24" s="49"/>
      <c r="K24" s="51"/>
      <c r="L24" s="51"/>
      <c r="M24" s="59" t="s">
        <v>70</v>
      </c>
    </row>
    <row r="25" spans="1:20" s="50" customFormat="1" x14ac:dyDescent="0.25">
      <c r="A25" s="25" t="s">
        <v>24</v>
      </c>
      <c r="B25" s="26" t="s">
        <v>25</v>
      </c>
      <c r="C25" s="27" t="s">
        <v>26</v>
      </c>
      <c r="D25" s="51">
        <v>5.66</v>
      </c>
      <c r="E25" s="40">
        <v>5.6</v>
      </c>
      <c r="F25" s="54">
        <v>-1.0600706713781006E-2</v>
      </c>
      <c r="G25" s="21"/>
      <c r="H25" s="54"/>
      <c r="I25" s="49"/>
      <c r="K25" s="51"/>
      <c r="L25" s="51"/>
      <c r="M25" s="59" t="s">
        <v>70</v>
      </c>
      <c r="Q25" s="44">
        <v>-9.4231477985116247E-2</v>
      </c>
      <c r="R25" s="44">
        <v>9.4231477985116247E-2</v>
      </c>
      <c r="S25" s="62">
        <v>82.682786224495345</v>
      </c>
      <c r="T25" s="62">
        <v>99.886566131816039</v>
      </c>
    </row>
    <row r="26" spans="1:20" s="50" customFormat="1" x14ac:dyDescent="0.25">
      <c r="A26" s="28"/>
      <c r="B26" s="26" t="s">
        <v>25</v>
      </c>
      <c r="C26" s="27" t="s">
        <v>26</v>
      </c>
      <c r="D26" s="49">
        <v>12.15</v>
      </c>
      <c r="E26" s="40">
        <v>12.4</v>
      </c>
      <c r="F26" s="54">
        <v>2.0576131687242798E-2</v>
      </c>
      <c r="G26" s="21"/>
      <c r="H26" s="54"/>
      <c r="I26" s="49"/>
      <c r="K26" s="51"/>
      <c r="L26" s="51"/>
      <c r="M26" s="59" t="s">
        <v>70</v>
      </c>
      <c r="Q26" s="44">
        <v>-6.9603367210746322E-2</v>
      </c>
      <c r="R26" s="44">
        <v>6.9603367210746322E-2</v>
      </c>
      <c r="S26" s="62">
        <v>142.38483956729627</v>
      </c>
      <c r="T26" s="63">
        <v>163.68858019656952</v>
      </c>
    </row>
    <row r="27" spans="1:20" s="50" customFormat="1" x14ac:dyDescent="0.25">
      <c r="A27" s="28"/>
      <c r="B27" s="26" t="s">
        <v>25</v>
      </c>
      <c r="C27" s="27" t="s">
        <v>26</v>
      </c>
      <c r="D27" s="49">
        <v>20.09</v>
      </c>
      <c r="E27" s="40">
        <v>20</v>
      </c>
      <c r="F27" s="54">
        <v>-4.4798407167745075E-3</v>
      </c>
      <c r="G27" s="21"/>
      <c r="H27" s="54"/>
      <c r="I27" s="49"/>
      <c r="K27" s="51"/>
      <c r="L27" s="51"/>
      <c r="M27" s="59" t="s">
        <v>70</v>
      </c>
      <c r="Q27" s="44">
        <v>-8.552496442894994E-2</v>
      </c>
      <c r="R27" s="44">
        <v>8.552496442894994E-2</v>
      </c>
      <c r="S27" s="62">
        <v>97.128388023909295</v>
      </c>
      <c r="T27" s="63">
        <v>115.29597403263789</v>
      </c>
    </row>
    <row r="28" spans="1:20" s="50" customFormat="1" x14ac:dyDescent="0.25">
      <c r="A28" s="28"/>
      <c r="B28" s="26" t="s">
        <v>25</v>
      </c>
      <c r="C28" s="27" t="s">
        <v>26</v>
      </c>
      <c r="D28" s="51">
        <v>0</v>
      </c>
      <c r="E28" s="40">
        <v>0.1</v>
      </c>
      <c r="F28" s="55"/>
      <c r="G28" s="21"/>
      <c r="H28" s="54"/>
      <c r="I28" s="49"/>
      <c r="K28" s="51"/>
      <c r="L28" s="51"/>
      <c r="M28" s="59" t="s">
        <v>70</v>
      </c>
      <c r="Q28" s="44">
        <v>-0.14356216643683845</v>
      </c>
      <c r="R28" s="44">
        <v>0.14356216643683845</v>
      </c>
      <c r="S28" s="62">
        <v>43.997863618177682</v>
      </c>
      <c r="T28" s="63">
        <v>58.74832972810885</v>
      </c>
    </row>
    <row r="29" spans="1:20" s="50" customFormat="1" x14ac:dyDescent="0.25">
      <c r="A29" s="28"/>
      <c r="B29" s="26" t="s">
        <v>25</v>
      </c>
      <c r="C29" s="27" t="s">
        <v>26</v>
      </c>
      <c r="D29" s="51">
        <v>0</v>
      </c>
      <c r="E29" s="40">
        <v>0.3</v>
      </c>
      <c r="F29" s="55"/>
      <c r="G29" s="21"/>
      <c r="H29" s="54"/>
      <c r="I29" s="49"/>
      <c r="K29" s="51"/>
      <c r="L29" s="51"/>
      <c r="M29" s="59" t="s">
        <v>70</v>
      </c>
      <c r="Q29" s="44">
        <v>-0.13911619444813236</v>
      </c>
      <c r="R29" s="44">
        <v>0.13911619444813236</v>
      </c>
      <c r="S29" s="62">
        <v>104.21381760512469</v>
      </c>
      <c r="T29" s="63">
        <v>137.89508706481192</v>
      </c>
    </row>
    <row r="30" spans="1:20" s="50" customFormat="1" x14ac:dyDescent="0.25">
      <c r="A30" s="28"/>
      <c r="B30" s="26"/>
      <c r="C30" s="27"/>
      <c r="D30" s="51"/>
      <c r="E30" s="51"/>
      <c r="F30" s="55"/>
      <c r="G30" s="21"/>
      <c r="H30" s="54"/>
      <c r="I30" s="49"/>
      <c r="K30" s="51"/>
      <c r="L30" s="51"/>
      <c r="M30" s="59" t="s">
        <v>70</v>
      </c>
      <c r="Q30" s="44">
        <v>-0.1488754920447912</v>
      </c>
      <c r="R30" s="44">
        <v>0.1488754920447912</v>
      </c>
      <c r="S30" s="62">
        <v>79.134791117423944</v>
      </c>
      <c r="T30" s="63">
        <v>106.81871011012733</v>
      </c>
    </row>
    <row r="31" spans="1:20" s="50" customFormat="1" x14ac:dyDescent="0.25">
      <c r="A31" s="25" t="s">
        <v>27</v>
      </c>
      <c r="B31" s="26" t="s">
        <v>25</v>
      </c>
      <c r="C31" s="27" t="s">
        <v>26</v>
      </c>
      <c r="D31" s="51">
        <v>88.91</v>
      </c>
      <c r="E31" s="40">
        <v>89.1</v>
      </c>
      <c r="F31" s="54">
        <v>2.1369924642897055E-3</v>
      </c>
      <c r="G31" s="51"/>
      <c r="H31" s="55"/>
      <c r="I31" s="23"/>
      <c r="K31" s="51"/>
      <c r="L31" s="51"/>
      <c r="M31" s="59" t="s">
        <v>70</v>
      </c>
      <c r="Q31" s="44">
        <v>-0.18696445579687879</v>
      </c>
      <c r="R31" s="44">
        <v>0.18696445579687879</v>
      </c>
      <c r="S31" s="62">
        <v>39.785504486387673</v>
      </c>
      <c r="T31" s="63">
        <v>58.083536467738277</v>
      </c>
    </row>
    <row r="32" spans="1:20" s="50" customFormat="1" x14ac:dyDescent="0.25">
      <c r="A32" s="28"/>
      <c r="B32" s="26" t="s">
        <v>25</v>
      </c>
      <c r="C32" s="27" t="s">
        <v>26</v>
      </c>
      <c r="D32" s="51">
        <v>111.98</v>
      </c>
      <c r="E32" s="40">
        <v>111.3</v>
      </c>
      <c r="F32" s="54">
        <v>-6.0725129487409074E-3</v>
      </c>
      <c r="G32" s="51"/>
      <c r="H32" s="55"/>
      <c r="I32" s="23"/>
      <c r="K32" s="51"/>
      <c r="L32" s="51"/>
      <c r="M32" s="59" t="s">
        <v>70</v>
      </c>
      <c r="Q32" s="44">
        <v>-0.1333328541584847</v>
      </c>
      <c r="R32" s="44">
        <v>0.1333328541584847</v>
      </c>
      <c r="S32" s="62">
        <v>127.85525200854049</v>
      </c>
      <c r="T32" s="63">
        <v>167.19516641800726</v>
      </c>
    </row>
    <row r="33" spans="1:20" s="50" customFormat="1" x14ac:dyDescent="0.25">
      <c r="A33" s="28"/>
      <c r="B33" s="26" t="s">
        <v>25</v>
      </c>
      <c r="C33" s="27" t="s">
        <v>26</v>
      </c>
      <c r="D33" s="51">
        <v>204.37</v>
      </c>
      <c r="E33" s="39">
        <v>204.3</v>
      </c>
      <c r="F33" s="54">
        <v>-3.4251602485684386E-4</v>
      </c>
      <c r="G33" s="51"/>
      <c r="H33" s="55"/>
      <c r="I33" s="56"/>
      <c r="K33" s="51"/>
      <c r="L33" s="51"/>
      <c r="M33" s="59" t="s">
        <v>70</v>
      </c>
      <c r="Q33" s="44">
        <v>-0.1488754920447912</v>
      </c>
      <c r="R33" s="44">
        <v>0.1488754920447912</v>
      </c>
      <c r="S33" s="62">
        <v>79.134791117423944</v>
      </c>
      <c r="T33" s="63">
        <v>106.81871011012733</v>
      </c>
    </row>
    <row r="34" spans="1:20" s="50" customFormat="1" x14ac:dyDescent="0.25">
      <c r="A34" s="28"/>
      <c r="B34" s="26" t="s">
        <v>25</v>
      </c>
      <c r="C34" s="27" t="s">
        <v>26</v>
      </c>
      <c r="D34" s="51">
        <v>0</v>
      </c>
      <c r="E34" s="40">
        <v>0.2</v>
      </c>
      <c r="F34" s="55"/>
      <c r="G34" s="51"/>
      <c r="H34" s="55"/>
      <c r="I34" s="51"/>
      <c r="K34" s="51"/>
      <c r="L34" s="51"/>
      <c r="M34" s="59" t="s">
        <v>70</v>
      </c>
      <c r="Q34" s="44">
        <v>-0.18696445579687879</v>
      </c>
      <c r="R34" s="44">
        <v>0.18696445579687879</v>
      </c>
      <c r="S34" s="62">
        <v>39.785504486387673</v>
      </c>
      <c r="T34" s="63">
        <v>58.083536467738277</v>
      </c>
    </row>
    <row r="35" spans="1:20" s="50" customFormat="1" x14ac:dyDescent="0.25">
      <c r="A35" s="28"/>
      <c r="B35" s="26" t="s">
        <v>25</v>
      </c>
      <c r="C35" s="27" t="s">
        <v>26</v>
      </c>
      <c r="D35" s="51">
        <v>0</v>
      </c>
      <c r="E35" s="40">
        <v>0.2</v>
      </c>
      <c r="F35" s="55"/>
      <c r="G35" s="51"/>
      <c r="H35" s="55"/>
      <c r="I35" s="51"/>
      <c r="K35" s="51"/>
      <c r="L35" s="51"/>
      <c r="M35" s="59" t="s">
        <v>70</v>
      </c>
      <c r="Q35" s="44">
        <v>-0.1333328541584847</v>
      </c>
      <c r="R35" s="44">
        <v>0.1333328541584847</v>
      </c>
      <c r="S35" s="62">
        <v>127.85525200854049</v>
      </c>
      <c r="T35" s="63">
        <v>167.19516641800726</v>
      </c>
    </row>
    <row r="36" spans="1:20" s="50" customFormat="1" x14ac:dyDescent="0.25">
      <c r="A36" s="28"/>
      <c r="B36" s="26"/>
      <c r="C36" s="27"/>
      <c r="D36" s="49"/>
      <c r="E36" s="42"/>
      <c r="F36" s="41"/>
      <c r="G36" s="51"/>
      <c r="H36" s="55"/>
      <c r="I36" s="51"/>
      <c r="K36" s="51"/>
      <c r="L36" s="51"/>
      <c r="M36" s="59" t="s">
        <v>70</v>
      </c>
      <c r="Q36" s="44">
        <v>-0.10353194186569846</v>
      </c>
      <c r="R36" s="44">
        <v>0.10353194186569846</v>
      </c>
      <c r="S36" s="62">
        <v>54.973808831878777</v>
      </c>
      <c r="T36" s="63">
        <v>67.67151764252651</v>
      </c>
    </row>
    <row r="37" spans="1:20" s="50" customFormat="1" x14ac:dyDescent="0.25">
      <c r="A37" s="82" t="s">
        <v>53</v>
      </c>
      <c r="B37" s="82"/>
      <c r="C37" s="82"/>
      <c r="D37" s="82"/>
      <c r="E37" s="82"/>
      <c r="F37" s="82"/>
      <c r="G37" s="78"/>
      <c r="H37" s="15"/>
      <c r="I37" s="49"/>
      <c r="K37" s="51"/>
      <c r="L37" s="51"/>
      <c r="M37" s="51"/>
      <c r="Q37" s="44">
        <v>-6.2592031332604367E-2</v>
      </c>
      <c r="R37" s="44">
        <v>6.2592031332604367E-2</v>
      </c>
      <c r="S37" s="62">
        <v>161.79365976108434</v>
      </c>
      <c r="T37" s="63">
        <v>183.40003427394217</v>
      </c>
    </row>
    <row r="38" spans="1:20" s="50" customFormat="1" x14ac:dyDescent="0.25">
      <c r="A38" s="48"/>
      <c r="B38" s="17" t="s">
        <v>28</v>
      </c>
      <c r="C38" s="49" t="s">
        <v>29</v>
      </c>
      <c r="D38" s="24">
        <v>79.567243492720806</v>
      </c>
      <c r="E38" s="50">
        <v>89</v>
      </c>
      <c r="F38" s="53">
        <v>0.11855075145517827</v>
      </c>
      <c r="H38" s="53">
        <v>0.12220589686202958</v>
      </c>
      <c r="I38" s="51">
        <v>79.308084415584005</v>
      </c>
      <c r="J38" s="51">
        <v>6.6336382241628558</v>
      </c>
      <c r="K38" s="57">
        <v>8.3643909357358631E-2</v>
      </c>
      <c r="L38" s="51">
        <v>1.4610256479036561</v>
      </c>
      <c r="M38" s="59" t="s">
        <v>70</v>
      </c>
      <c r="Q38" s="44">
        <v>-0.14206023912892995</v>
      </c>
      <c r="R38" s="44">
        <v>0.14206023912892995</v>
      </c>
      <c r="S38" s="62">
        <v>33.285289284589197</v>
      </c>
      <c r="T38" s="63">
        <v>44.308245372889544</v>
      </c>
    </row>
    <row r="39" spans="1:20" s="50" customFormat="1" x14ac:dyDescent="0.25">
      <c r="A39" s="48"/>
      <c r="B39" s="17" t="s">
        <v>30</v>
      </c>
      <c r="C39" s="49" t="s">
        <v>29</v>
      </c>
      <c r="D39" s="31">
        <v>40.606038292631958</v>
      </c>
      <c r="E39" s="50">
        <v>40</v>
      </c>
      <c r="F39" s="53">
        <v>-1.4924831825859861E-2</v>
      </c>
      <c r="H39" s="53">
        <v>2.2619649404145611E-2</v>
      </c>
      <c r="I39" s="51">
        <v>39.115227272727431</v>
      </c>
      <c r="J39" s="51">
        <v>2.2959745870817696</v>
      </c>
      <c r="K39" s="57">
        <v>5.8697718182059683E-2</v>
      </c>
      <c r="L39" s="51">
        <v>0.38535824057056889</v>
      </c>
      <c r="M39" s="59" t="s">
        <v>70</v>
      </c>
      <c r="Q39" s="44">
        <v>-0.10069818146710326</v>
      </c>
      <c r="R39" s="44">
        <v>0.10069818146710326</v>
      </c>
      <c r="S39" s="62">
        <v>57.642658807904368</v>
      </c>
      <c r="T39" s="63">
        <v>70.551586149681654</v>
      </c>
    </row>
    <row r="40" spans="1:20" s="50" customFormat="1" x14ac:dyDescent="0.25">
      <c r="A40" s="48"/>
      <c r="B40" s="17" t="s">
        <v>31</v>
      </c>
      <c r="C40" s="49" t="s">
        <v>29</v>
      </c>
      <c r="D40" s="31">
        <v>56.364540513875724</v>
      </c>
      <c r="E40" s="50">
        <v>59</v>
      </c>
      <c r="F40" s="53">
        <v>4.6757402120141178E-2</v>
      </c>
      <c r="H40" s="53">
        <v>5.1506781674820631E-2</v>
      </c>
      <c r="I40" s="51">
        <v>56.109956709956627</v>
      </c>
      <c r="J40" s="51">
        <v>2.4925155602953359</v>
      </c>
      <c r="K40" s="57">
        <v>4.442198330645019E-2</v>
      </c>
      <c r="L40" s="51">
        <v>1.1594885649183004</v>
      </c>
      <c r="M40" s="59" t="s">
        <v>70</v>
      </c>
      <c r="Q40" s="44">
        <v>-5.9864165450895311E-2</v>
      </c>
      <c r="R40" s="44">
        <v>5.9864165450895311E-2</v>
      </c>
      <c r="S40" s="62">
        <v>186.21277490161501</v>
      </c>
      <c r="T40" s="63">
        <v>209.92737433740186</v>
      </c>
    </row>
    <row r="41" spans="1:20" s="50" customFormat="1" x14ac:dyDescent="0.25">
      <c r="A41" s="48"/>
      <c r="B41" s="17" t="s">
        <v>32</v>
      </c>
      <c r="C41" s="49" t="s">
        <v>29</v>
      </c>
      <c r="D41" s="68">
        <v>27.430534958447609</v>
      </c>
      <c r="E41" s="50">
        <v>24</v>
      </c>
      <c r="F41" s="53"/>
      <c r="H41" s="53"/>
      <c r="I41" s="34"/>
      <c r="J41" s="33"/>
      <c r="K41" s="57"/>
      <c r="L41" s="51"/>
      <c r="M41" s="59"/>
      <c r="Q41" s="52"/>
      <c r="R41" s="52"/>
      <c r="S41" s="63">
        <v>4.9847215895597738</v>
      </c>
      <c r="T41" s="63">
        <v>5.5085693408750167</v>
      </c>
    </row>
    <row r="42" spans="1:20" s="50" customFormat="1" x14ac:dyDescent="0.25">
      <c r="A42" s="48"/>
      <c r="B42" s="17" t="s">
        <v>33</v>
      </c>
      <c r="C42" s="49" t="s">
        <v>29</v>
      </c>
      <c r="D42" s="68">
        <v>21.345177559175063</v>
      </c>
      <c r="E42" s="50">
        <v>21</v>
      </c>
      <c r="F42" s="53"/>
      <c r="H42" s="53"/>
      <c r="I42" s="34"/>
      <c r="J42" s="33"/>
      <c r="K42" s="57"/>
      <c r="L42" s="51"/>
      <c r="M42" s="59"/>
      <c r="Q42" s="52"/>
      <c r="R42" s="52"/>
      <c r="S42" s="63">
        <v>12.576561676987991</v>
      </c>
      <c r="T42" s="63">
        <v>13.446667656674199</v>
      </c>
    </row>
    <row r="43" spans="1:20" s="50" customFormat="1" x14ac:dyDescent="0.25">
      <c r="A43" s="48"/>
      <c r="B43" s="17" t="s">
        <v>34</v>
      </c>
      <c r="C43" s="49" t="s">
        <v>29</v>
      </c>
      <c r="D43" s="68">
        <v>31.366063953958509</v>
      </c>
      <c r="E43" s="50">
        <v>28</v>
      </c>
      <c r="F43" s="53"/>
      <c r="H43" s="53"/>
      <c r="I43" s="33"/>
      <c r="J43" s="33"/>
      <c r="K43" s="57"/>
      <c r="L43" s="51"/>
      <c r="M43" s="59"/>
      <c r="Q43" s="52"/>
      <c r="R43" s="52"/>
      <c r="S43" s="63">
        <v>19.271206824766761</v>
      </c>
      <c r="T43" s="63">
        <v>20.339050387335501</v>
      </c>
    </row>
    <row r="44" spans="1:20" s="50" customFormat="1" x14ac:dyDescent="0.25">
      <c r="A44" s="48"/>
      <c r="B44" s="17" t="s">
        <v>35</v>
      </c>
      <c r="C44" s="49" t="s">
        <v>29</v>
      </c>
      <c r="D44" s="68">
        <v>109.52099489227959</v>
      </c>
      <c r="E44" s="50">
        <v>71</v>
      </c>
      <c r="F44" s="53"/>
      <c r="H44" s="53"/>
      <c r="I44" s="35"/>
      <c r="J44" s="33"/>
      <c r="K44" s="57"/>
      <c r="L44" s="51"/>
      <c r="M44" s="59"/>
      <c r="Q44" s="52"/>
      <c r="R44" s="52"/>
      <c r="S44" s="63">
        <v>0.18169043109527511</v>
      </c>
      <c r="T44" s="63">
        <v>0.33266386495788419</v>
      </c>
    </row>
    <row r="45" spans="1:20" s="52" customFormat="1" x14ac:dyDescent="0.25">
      <c r="A45" s="48"/>
      <c r="B45" s="17" t="s">
        <v>36</v>
      </c>
      <c r="C45" s="49" t="s">
        <v>29</v>
      </c>
      <c r="D45" s="68">
        <v>158.03687894188454</v>
      </c>
      <c r="E45" s="50">
        <v>109</v>
      </c>
      <c r="F45" s="53"/>
      <c r="G45" s="50"/>
      <c r="H45" s="53"/>
      <c r="I45" s="35"/>
      <c r="J45" s="33"/>
      <c r="K45" s="57"/>
      <c r="L45" s="51"/>
      <c r="M45" s="59"/>
      <c r="N45" s="51"/>
      <c r="O45" s="51"/>
      <c r="S45" s="63">
        <v>20.389345747759101</v>
      </c>
      <c r="T45" s="63">
        <v>21.506714244133889</v>
      </c>
    </row>
    <row r="46" spans="1:20" s="52" customFormat="1" x14ac:dyDescent="0.25">
      <c r="A46" s="48"/>
      <c r="B46" s="17" t="s">
        <v>37</v>
      </c>
      <c r="C46" s="49" t="s">
        <v>29</v>
      </c>
      <c r="D46" s="68">
        <v>182.95048373736142</v>
      </c>
      <c r="E46" s="50">
        <v>123</v>
      </c>
      <c r="F46" s="53"/>
      <c r="G46" s="50"/>
      <c r="H46" s="53"/>
      <c r="I46" s="33"/>
      <c r="J46" s="33"/>
      <c r="K46" s="57"/>
      <c r="L46" s="51"/>
      <c r="M46" s="59"/>
      <c r="N46" s="51"/>
      <c r="O46" s="51"/>
      <c r="S46" s="63">
        <v>7.8932305209041012</v>
      </c>
      <c r="T46" s="63">
        <v>8.5858123491857263</v>
      </c>
    </row>
    <row r="47" spans="1:20" s="52" customFormat="1" x14ac:dyDescent="0.25">
      <c r="A47" s="48"/>
      <c r="B47" s="17" t="s">
        <v>38</v>
      </c>
      <c r="C47" s="49" t="s">
        <v>29</v>
      </c>
      <c r="D47" s="68">
        <v>66.981456169492546</v>
      </c>
      <c r="E47" s="50">
        <v>69</v>
      </c>
      <c r="F47" s="53"/>
      <c r="G47" s="50"/>
      <c r="H47" s="53"/>
      <c r="I47" s="33"/>
      <c r="J47" s="35"/>
      <c r="K47" s="57"/>
      <c r="L47" s="51"/>
      <c r="M47" s="59"/>
      <c r="N47" s="51"/>
      <c r="O47" s="51"/>
      <c r="S47" s="63">
        <v>15.215332464760582</v>
      </c>
      <c r="T47" s="63">
        <v>16.15657049861359</v>
      </c>
    </row>
    <row r="48" spans="1:20" s="52" customFormat="1" x14ac:dyDescent="0.25">
      <c r="A48" s="48"/>
      <c r="B48" s="17" t="s">
        <v>39</v>
      </c>
      <c r="C48" s="49" t="s">
        <v>29</v>
      </c>
      <c r="D48" s="68">
        <v>61.560822518808756</v>
      </c>
      <c r="E48" s="50">
        <v>59</v>
      </c>
      <c r="F48" s="53"/>
      <c r="G48" s="50"/>
      <c r="H48" s="53"/>
      <c r="I48" s="33"/>
      <c r="J48" s="35"/>
      <c r="K48" s="57"/>
      <c r="L48" s="51"/>
      <c r="M48" s="59"/>
      <c r="N48" s="51"/>
      <c r="O48" s="51"/>
    </row>
    <row r="49" spans="1:15" x14ac:dyDescent="0.25">
      <c r="B49" s="17" t="s">
        <v>40</v>
      </c>
      <c r="C49" s="49" t="s">
        <v>29</v>
      </c>
      <c r="D49" s="31">
        <v>50.811114576430981</v>
      </c>
      <c r="E49" s="50">
        <v>48</v>
      </c>
      <c r="F49" s="53"/>
      <c r="H49" s="53"/>
      <c r="I49" s="33"/>
      <c r="J49" s="35"/>
      <c r="K49" s="57"/>
      <c r="L49" s="51"/>
      <c r="M49" s="59"/>
    </row>
    <row r="50" spans="1:15" s="52" customFormat="1" x14ac:dyDescent="0.25">
      <c r="A50" s="48"/>
      <c r="B50" s="17" t="s">
        <v>41</v>
      </c>
      <c r="C50" s="49" t="s">
        <v>29</v>
      </c>
      <c r="D50" s="24">
        <v>79.567243492720806</v>
      </c>
      <c r="E50" s="50">
        <v>88</v>
      </c>
      <c r="F50" s="53">
        <v>0.10598276548377177</v>
      </c>
      <c r="G50" s="50"/>
      <c r="H50" s="53">
        <v>0.12098190511486123</v>
      </c>
      <c r="I50" s="49">
        <v>78.502605259255361</v>
      </c>
      <c r="J50" s="51">
        <v>5.1065867122086397</v>
      </c>
      <c r="K50" s="57">
        <v>6.5049901150975864E-2</v>
      </c>
      <c r="L50" s="51">
        <v>1.8598322668326803</v>
      </c>
      <c r="M50" s="59" t="s">
        <v>70</v>
      </c>
      <c r="N50" s="51"/>
      <c r="O50" s="51"/>
    </row>
    <row r="51" spans="1:15" s="52" customFormat="1" x14ac:dyDescent="0.25">
      <c r="A51" s="48"/>
      <c r="B51" s="17"/>
      <c r="C51" s="49"/>
      <c r="D51" s="51"/>
      <c r="E51" s="18"/>
      <c r="F51" s="53"/>
      <c r="G51" s="18"/>
      <c r="H51" s="53"/>
      <c r="I51" s="67"/>
      <c r="J51" s="67"/>
      <c r="K51" s="57"/>
      <c r="L51" s="51"/>
      <c r="M51" s="59" t="s">
        <v>70</v>
      </c>
      <c r="N51" s="51"/>
      <c r="O51" s="51"/>
    </row>
    <row r="52" spans="1:15" s="52" customFormat="1" x14ac:dyDescent="0.25">
      <c r="A52" s="48"/>
      <c r="B52" s="17"/>
      <c r="C52" s="49"/>
      <c r="D52" s="51"/>
      <c r="E52" s="18"/>
      <c r="F52" s="53"/>
      <c r="G52" s="18"/>
      <c r="H52" s="53"/>
      <c r="I52" s="67"/>
      <c r="J52" s="67"/>
      <c r="K52" s="57"/>
      <c r="L52" s="51"/>
      <c r="M52" s="14" t="s">
        <v>70</v>
      </c>
      <c r="N52" s="51"/>
      <c r="O52" s="51"/>
    </row>
    <row r="53" spans="1:15" s="52" customFormat="1" x14ac:dyDescent="0.25">
      <c r="A53" s="82" t="s">
        <v>54</v>
      </c>
      <c r="B53" s="82"/>
      <c r="C53" s="82"/>
      <c r="D53" s="82"/>
      <c r="E53" s="82"/>
      <c r="F53" s="82"/>
      <c r="G53" s="18"/>
      <c r="H53" s="53"/>
      <c r="I53" s="67"/>
      <c r="J53" s="67"/>
      <c r="K53" s="57"/>
      <c r="L53" s="51"/>
      <c r="M53" s="14" t="s">
        <v>70</v>
      </c>
      <c r="N53" s="51"/>
      <c r="O53" s="51"/>
    </row>
    <row r="54" spans="1:15" s="52" customFormat="1" x14ac:dyDescent="0.25">
      <c r="A54" s="25"/>
      <c r="B54" s="17"/>
      <c r="C54" s="49"/>
      <c r="D54" s="51"/>
      <c r="E54" s="18"/>
      <c r="F54" s="53"/>
      <c r="G54" s="18"/>
      <c r="H54" s="53"/>
      <c r="I54" s="67"/>
      <c r="J54" s="67"/>
      <c r="K54" s="57"/>
      <c r="L54" s="51"/>
      <c r="M54" s="14" t="s">
        <v>70</v>
      </c>
      <c r="N54" s="51"/>
      <c r="O54" s="51"/>
    </row>
    <row r="55" spans="1:15" x14ac:dyDescent="0.25">
      <c r="A55" s="58" t="s">
        <v>28</v>
      </c>
      <c r="B55" s="32" t="s">
        <v>42</v>
      </c>
      <c r="C55" s="49" t="s">
        <v>12</v>
      </c>
      <c r="D55" s="51">
        <v>91.284676178155692</v>
      </c>
      <c r="E55" s="56">
        <v>90</v>
      </c>
      <c r="F55" s="53">
        <v>-1.4073295014471592E-2</v>
      </c>
      <c r="G55" s="49"/>
      <c r="H55" s="53">
        <v>-1.3391128844238065E-2</v>
      </c>
      <c r="I55" s="51">
        <v>91.221559658762843</v>
      </c>
      <c r="J55" s="51">
        <v>3.7143107391946848</v>
      </c>
      <c r="K55" s="57">
        <v>4.0717465839095461E-2</v>
      </c>
      <c r="L55" s="51">
        <v>-0.32887923077423886</v>
      </c>
      <c r="M55" s="59" t="s">
        <v>70</v>
      </c>
    </row>
    <row r="56" spans="1:15" x14ac:dyDescent="0.25">
      <c r="A56" s="58" t="s">
        <v>32</v>
      </c>
      <c r="B56" s="32" t="s">
        <v>42</v>
      </c>
      <c r="C56" s="49" t="s">
        <v>12</v>
      </c>
      <c r="D56" s="51">
        <v>153.03670988193289</v>
      </c>
      <c r="E56" s="56">
        <v>151</v>
      </c>
      <c r="F56" s="53">
        <v>-1.330863610113028E-2</v>
      </c>
      <c r="G56" s="49"/>
      <c r="H56" s="53">
        <v>-1.1616540350562299E-3</v>
      </c>
      <c r="I56" s="51">
        <v>151.17561376172841</v>
      </c>
      <c r="J56" s="51">
        <v>4.2676590542032864</v>
      </c>
      <c r="K56" s="57">
        <v>2.8229811330084283E-2</v>
      </c>
      <c r="L56" s="51">
        <v>-4.1149904314743489E-2</v>
      </c>
      <c r="M56" s="59" t="s">
        <v>70</v>
      </c>
    </row>
    <row r="57" spans="1:15" x14ac:dyDescent="0.25">
      <c r="A57" s="58" t="s">
        <v>35</v>
      </c>
      <c r="B57" s="32" t="s">
        <v>42</v>
      </c>
      <c r="C57" s="49" t="s">
        <v>12</v>
      </c>
      <c r="D57" s="51">
        <v>106.21218102827359</v>
      </c>
      <c r="E57" s="56">
        <v>107</v>
      </c>
      <c r="F57" s="53">
        <v>7.4174069687608854E-3</v>
      </c>
      <c r="G57" s="49"/>
      <c r="H57" s="53">
        <v>8.8210211084804868E-3</v>
      </c>
      <c r="I57" s="51">
        <v>106.06440365648773</v>
      </c>
      <c r="J57" s="51">
        <v>2.3516845606835775</v>
      </c>
      <c r="K57" s="57">
        <v>2.2172231961064066E-2</v>
      </c>
      <c r="L57" s="51">
        <v>0.3978409175932669</v>
      </c>
      <c r="M57" s="59" t="s">
        <v>70</v>
      </c>
    </row>
    <row r="58" spans="1:15" x14ac:dyDescent="0.25">
      <c r="A58" s="58" t="s">
        <v>37</v>
      </c>
      <c r="B58" s="32" t="s">
        <v>42</v>
      </c>
      <c r="C58" s="49" t="s">
        <v>12</v>
      </c>
      <c r="D58" s="51">
        <v>51.373096673143266</v>
      </c>
      <c r="E58" s="56">
        <v>52</v>
      </c>
      <c r="F58" s="53">
        <v>1.220294993788968E-2</v>
      </c>
      <c r="G58" s="49"/>
      <c r="H58" s="53">
        <v>1.6879874959687909E-2</v>
      </c>
      <c r="I58" s="51">
        <v>51.136816924478353</v>
      </c>
      <c r="J58" s="51">
        <v>1.3883990300398779</v>
      </c>
      <c r="K58" s="57">
        <v>2.7150673693482751E-2</v>
      </c>
      <c r="L58" s="51">
        <v>0.62171109086474552</v>
      </c>
      <c r="M58" s="59" t="s">
        <v>70</v>
      </c>
    </row>
    <row r="59" spans="1:15" x14ac:dyDescent="0.25">
      <c r="A59" s="58" t="s">
        <v>32</v>
      </c>
      <c r="B59" s="47" t="s">
        <v>55</v>
      </c>
      <c r="C59" s="49" t="s">
        <v>12</v>
      </c>
      <c r="D59" s="51">
        <v>121.0544523349683</v>
      </c>
      <c r="E59" s="56">
        <v>119</v>
      </c>
      <c r="F59" s="53">
        <v>-1.6971307501218155E-2</v>
      </c>
      <c r="G59" s="49"/>
      <c r="H59" s="53">
        <v>-6.1431673502718468E-3</v>
      </c>
      <c r="I59" s="51">
        <v>119.73555555555555</v>
      </c>
      <c r="J59" s="51">
        <v>11.763432878951619</v>
      </c>
      <c r="K59" s="57">
        <v>9.8245110438340583E-2</v>
      </c>
      <c r="L59" s="51">
        <v>-6.2528988189466672E-2</v>
      </c>
      <c r="M59" s="59" t="s">
        <v>70</v>
      </c>
    </row>
    <row r="60" spans="1:15" x14ac:dyDescent="0.25">
      <c r="A60" s="58" t="s">
        <v>35</v>
      </c>
      <c r="B60" s="47" t="s">
        <v>55</v>
      </c>
      <c r="C60" s="49" t="s">
        <v>12</v>
      </c>
      <c r="D60" s="51">
        <v>92.976750613775636</v>
      </c>
      <c r="E60" s="56">
        <v>88</v>
      </c>
      <c r="F60" s="53">
        <v>-5.35268288138935E-2</v>
      </c>
      <c r="G60" s="49"/>
      <c r="H60" s="53">
        <v>7.8002723096694962E-3</v>
      </c>
      <c r="I60" s="51">
        <v>87.318888888888893</v>
      </c>
      <c r="J60" s="51">
        <v>12.17592392762044</v>
      </c>
      <c r="K60" s="57">
        <v>0.13944203920315568</v>
      </c>
      <c r="L60" s="51">
        <v>5.5939172678801226E-2</v>
      </c>
      <c r="M60" s="59" t="s">
        <v>70</v>
      </c>
    </row>
    <row r="61" spans="1:15" x14ac:dyDescent="0.25">
      <c r="A61" s="58" t="s">
        <v>36</v>
      </c>
      <c r="B61" s="47" t="s">
        <v>55</v>
      </c>
      <c r="C61" s="49" t="s">
        <v>12</v>
      </c>
      <c r="D61" s="51">
        <v>48.934520477062975</v>
      </c>
      <c r="E61" s="56">
        <v>45</v>
      </c>
      <c r="F61" s="53">
        <v>-8.0403781189747198E-2</v>
      </c>
      <c r="G61" s="49"/>
      <c r="H61" s="53">
        <v>-4.3977055449330789E-2</v>
      </c>
      <c r="I61" s="51">
        <v>47.07</v>
      </c>
      <c r="J61" s="51">
        <v>6.2237645475226646</v>
      </c>
      <c r="K61" s="57">
        <v>0.13222359353139293</v>
      </c>
      <c r="L61" s="51">
        <v>-0.33259612959233048</v>
      </c>
      <c r="M61" s="59" t="s">
        <v>70</v>
      </c>
    </row>
    <row r="62" spans="1:15" x14ac:dyDescent="0.25">
      <c r="A62" s="58" t="s">
        <v>37</v>
      </c>
      <c r="B62" s="47" t="s">
        <v>55</v>
      </c>
      <c r="C62" s="49" t="s">
        <v>12</v>
      </c>
      <c r="D62" s="51">
        <v>147.52520921327388</v>
      </c>
      <c r="E62" s="56">
        <v>149</v>
      </c>
      <c r="F62" s="53">
        <v>9.996873040146282E-3</v>
      </c>
      <c r="G62" s="49"/>
      <c r="H62" s="53">
        <v>1.2878129838740338E-2</v>
      </c>
      <c r="I62" s="51">
        <v>147.10555555555553</v>
      </c>
      <c r="J62" s="51">
        <v>10.201439531095598</v>
      </c>
      <c r="K62" s="57">
        <v>6.9347751637040975E-2</v>
      </c>
      <c r="L62" s="51">
        <v>0.18570363904720588</v>
      </c>
      <c r="M62" s="59" t="s">
        <v>70</v>
      </c>
    </row>
    <row r="63" spans="1:15" x14ac:dyDescent="0.25">
      <c r="A63" s="58" t="s">
        <v>35</v>
      </c>
      <c r="B63" s="47" t="s">
        <v>56</v>
      </c>
      <c r="C63" s="49" t="s">
        <v>12</v>
      </c>
      <c r="D63" s="51">
        <v>92.976750613775636</v>
      </c>
      <c r="E63" s="56"/>
      <c r="F63" s="53"/>
      <c r="G63" s="49"/>
      <c r="H63" s="53"/>
      <c r="I63" s="68">
        <v>93.061800000000005</v>
      </c>
      <c r="J63" s="68">
        <v>4.5702999999999996</v>
      </c>
      <c r="K63" s="57">
        <v>4.9110376115656468E-2</v>
      </c>
      <c r="L63" s="51"/>
      <c r="M63" s="59"/>
    </row>
    <row r="64" spans="1:15" x14ac:dyDescent="0.25">
      <c r="A64" s="58" t="s">
        <v>36</v>
      </c>
      <c r="B64" s="47" t="s">
        <v>56</v>
      </c>
      <c r="C64" s="49" t="s">
        <v>12</v>
      </c>
      <c r="D64" s="51">
        <v>48.934520477062975</v>
      </c>
      <c r="E64" s="56"/>
      <c r="F64" s="53"/>
      <c r="G64" s="49"/>
      <c r="H64" s="53"/>
      <c r="I64" s="51">
        <v>50.52</v>
      </c>
      <c r="J64" s="51">
        <v>4.2773000843990348</v>
      </c>
      <c r="K64" s="57">
        <v>8.4665480688816991E-2</v>
      </c>
      <c r="L64" s="51"/>
      <c r="M64" s="59"/>
    </row>
    <row r="65" spans="1:18" x14ac:dyDescent="0.25">
      <c r="A65" s="58" t="s">
        <v>37</v>
      </c>
      <c r="B65" s="47" t="s">
        <v>56</v>
      </c>
      <c r="C65" s="49" t="s">
        <v>12</v>
      </c>
      <c r="D65" s="51">
        <v>147.52520921327388</v>
      </c>
      <c r="E65" s="56"/>
      <c r="F65" s="53"/>
      <c r="G65" s="49"/>
      <c r="H65" s="53"/>
      <c r="I65" s="51">
        <v>145.95999999999998</v>
      </c>
      <c r="J65" s="51">
        <v>27.197637180240488</v>
      </c>
      <c r="K65" s="57">
        <v>0.1863362371899184</v>
      </c>
      <c r="L65" s="51"/>
      <c r="M65" s="59"/>
    </row>
    <row r="66" spans="1:18" x14ac:dyDescent="0.25">
      <c r="A66" s="58" t="s">
        <v>30</v>
      </c>
      <c r="B66" s="47" t="s">
        <v>57</v>
      </c>
      <c r="C66" s="49" t="s">
        <v>12</v>
      </c>
      <c r="D66" s="51">
        <v>61.322663237202647</v>
      </c>
      <c r="E66" s="56">
        <v>64</v>
      </c>
      <c r="F66" s="53">
        <v>4.3659825282557067E-2</v>
      </c>
      <c r="G66" s="49"/>
      <c r="H66" s="53">
        <v>9.1040511698000037E-2</v>
      </c>
      <c r="I66" s="68">
        <v>58.659599999999998</v>
      </c>
      <c r="J66" s="68">
        <v>1.8749</v>
      </c>
      <c r="K66" s="57">
        <v>3.1962372740352817E-2</v>
      </c>
      <c r="L66" s="51">
        <v>2.8483652461464626</v>
      </c>
      <c r="M66" s="59" t="s">
        <v>69</v>
      </c>
    </row>
    <row r="67" spans="1:18" x14ac:dyDescent="0.25">
      <c r="A67" s="58" t="s">
        <v>32</v>
      </c>
      <c r="B67" s="47" t="s">
        <v>57</v>
      </c>
      <c r="C67" s="49" t="s">
        <v>12</v>
      </c>
      <c r="D67" s="51">
        <v>172.59684701751326</v>
      </c>
      <c r="E67" s="56">
        <v>172</v>
      </c>
      <c r="F67" s="53">
        <v>-3.4580412552536006E-3</v>
      </c>
      <c r="G67" s="49"/>
      <c r="H67" s="53">
        <v>1.6125087897387126E-2</v>
      </c>
      <c r="I67" s="51">
        <v>169.27049833589911</v>
      </c>
      <c r="J67" s="51">
        <v>3.6470415274271253</v>
      </c>
      <c r="K67" s="57">
        <v>2.1545641817571563E-2</v>
      </c>
      <c r="L67" s="51">
        <v>0.74841529595262735</v>
      </c>
      <c r="M67" s="59" t="s">
        <v>70</v>
      </c>
    </row>
    <row r="68" spans="1:18" x14ac:dyDescent="0.25">
      <c r="A68" s="58" t="s">
        <v>33</v>
      </c>
      <c r="B68" s="47" t="s">
        <v>57</v>
      </c>
      <c r="C68" s="49" t="s">
        <v>12</v>
      </c>
      <c r="D68" s="51">
        <v>38.796767328739371</v>
      </c>
      <c r="E68" s="56">
        <v>42</v>
      </c>
      <c r="F68" s="53">
        <v>8.2564422033373372E-2</v>
      </c>
      <c r="G68" s="49"/>
      <c r="H68" s="53">
        <v>0.12359550561797746</v>
      </c>
      <c r="I68" s="68">
        <v>37.380000000000003</v>
      </c>
      <c r="J68" s="68">
        <v>1.6761999999999999</v>
      </c>
      <c r="K68" s="57">
        <v>4.4842161583734615E-2</v>
      </c>
      <c r="L68" s="51">
        <v>2.7562343395776145</v>
      </c>
      <c r="M68" s="59" t="s">
        <v>69</v>
      </c>
      <c r="Q68" s="44"/>
      <c r="R68" s="44"/>
    </row>
    <row r="69" spans="1:18" x14ac:dyDescent="0.25">
      <c r="A69" s="58" t="s">
        <v>34</v>
      </c>
      <c r="B69" s="47" t="s">
        <v>57</v>
      </c>
      <c r="C69" s="49" t="s">
        <v>12</v>
      </c>
      <c r="D69" s="51">
        <v>64.097122478793011</v>
      </c>
      <c r="E69" s="56">
        <v>69</v>
      </c>
      <c r="F69" s="53">
        <v>7.6491382633114932E-2</v>
      </c>
      <c r="G69" s="49"/>
      <c r="H69" s="53">
        <v>0.10231108459197485</v>
      </c>
      <c r="I69" s="51">
        <v>62.595759912493889</v>
      </c>
      <c r="J69" s="51">
        <v>2.0680622913086721</v>
      </c>
      <c r="K69" s="57">
        <v>3.3038376628061264E-2</v>
      </c>
      <c r="L69" s="51">
        <v>3.0967346169507786</v>
      </c>
      <c r="M69" s="59" t="s">
        <v>71</v>
      </c>
      <c r="Q69" s="44"/>
      <c r="R69" s="44"/>
    </row>
    <row r="70" spans="1:18" x14ac:dyDescent="0.25">
      <c r="A70" s="58" t="s">
        <v>35</v>
      </c>
      <c r="B70" s="47" t="s">
        <v>57</v>
      </c>
      <c r="C70" s="49" t="s">
        <v>12</v>
      </c>
      <c r="D70" s="51">
        <v>198.07007461950843</v>
      </c>
      <c r="E70" s="56">
        <v>206</v>
      </c>
      <c r="F70" s="53">
        <v>4.003595896919266E-2</v>
      </c>
      <c r="G70" s="49"/>
      <c r="H70" s="53">
        <v>7.463487244203372E-2</v>
      </c>
      <c r="I70" s="51">
        <v>191.69301618872575</v>
      </c>
      <c r="J70" s="51">
        <v>4.4549947376432</v>
      </c>
      <c r="K70" s="57">
        <v>2.3240255833092874E-2</v>
      </c>
      <c r="L70" s="51">
        <v>3.211447971057086</v>
      </c>
      <c r="M70" s="59" t="s">
        <v>71</v>
      </c>
      <c r="Q70" s="44"/>
      <c r="R70" s="44"/>
    </row>
    <row r="71" spans="1:18" x14ac:dyDescent="0.25">
      <c r="A71" s="58" t="s">
        <v>28</v>
      </c>
      <c r="B71" s="47" t="s">
        <v>58</v>
      </c>
      <c r="C71" s="49" t="s">
        <v>43</v>
      </c>
      <c r="D71" s="51">
        <v>5.2466454652173953</v>
      </c>
      <c r="E71" s="56">
        <v>5.34</v>
      </c>
      <c r="F71" s="56">
        <v>9.3354534782604581E-2</v>
      </c>
      <c r="G71" s="49"/>
      <c r="H71" s="56">
        <v>5.8532133123767593E-3</v>
      </c>
      <c r="I71" s="51">
        <v>5.3341467866876231</v>
      </c>
      <c r="J71" s="51">
        <v>0.11717771261269372</v>
      </c>
      <c r="K71" s="57">
        <v>2.1967470581262024E-2</v>
      </c>
      <c r="L71" s="51">
        <v>4.995159217455733E-2</v>
      </c>
      <c r="M71" s="59" t="s">
        <v>70</v>
      </c>
      <c r="Q71" s="44"/>
      <c r="R71" s="44"/>
    </row>
    <row r="72" spans="1:18" x14ac:dyDescent="0.25">
      <c r="A72" s="58" t="s">
        <v>30</v>
      </c>
      <c r="B72" s="47" t="s">
        <v>58</v>
      </c>
      <c r="C72" s="49" t="s">
        <v>43</v>
      </c>
      <c r="D72" s="51">
        <v>13.011614666831095</v>
      </c>
      <c r="E72" s="56">
        <v>13.02</v>
      </c>
      <c r="F72" s="56">
        <v>8.3853331689045518E-3</v>
      </c>
      <c r="G72" s="49"/>
      <c r="H72" s="56">
        <v>-4.3021472999217991E-2</v>
      </c>
      <c r="I72" s="51">
        <v>13.063021472999218</v>
      </c>
      <c r="J72" s="51">
        <v>0.11691965907270248</v>
      </c>
      <c r="K72" s="57">
        <v>8.9504299839337394E-3</v>
      </c>
      <c r="L72" s="51">
        <v>-0.3679575645398227</v>
      </c>
      <c r="M72" s="59" t="s">
        <v>70</v>
      </c>
      <c r="Q72" s="44"/>
      <c r="R72" s="44"/>
    </row>
    <row r="73" spans="1:18" x14ac:dyDescent="0.25">
      <c r="A73" s="58" t="s">
        <v>31</v>
      </c>
      <c r="B73" s="47" t="s">
        <v>58</v>
      </c>
      <c r="C73" s="49" t="s">
        <v>43</v>
      </c>
      <c r="D73" s="51">
        <v>19.805128606051131</v>
      </c>
      <c r="E73" s="56">
        <v>19.75</v>
      </c>
      <c r="F73" s="56">
        <v>-5.5128606051130902E-2</v>
      </c>
      <c r="G73" s="49"/>
      <c r="H73" s="56">
        <v>-5.7865436331152154E-2</v>
      </c>
      <c r="I73" s="51">
        <v>19.807865436331152</v>
      </c>
      <c r="J73" s="51">
        <v>0.15200061940578194</v>
      </c>
      <c r="K73" s="57">
        <v>7.6737506065133977E-3</v>
      </c>
      <c r="L73" s="51">
        <v>-0.38069210873854514</v>
      </c>
      <c r="M73" s="59" t="s">
        <v>70</v>
      </c>
      <c r="Q73" s="44"/>
      <c r="R73" s="44"/>
    </row>
    <row r="74" spans="1:18" x14ac:dyDescent="0.25">
      <c r="A74" s="58" t="s">
        <v>33</v>
      </c>
      <c r="B74" s="47" t="s">
        <v>58</v>
      </c>
      <c r="C74" s="49" t="s">
        <v>43</v>
      </c>
      <c r="D74" s="51">
        <v>20.948029995946495</v>
      </c>
      <c r="E74" s="56">
        <v>20.91</v>
      </c>
      <c r="F74" s="56">
        <v>-3.8029995946494921E-2</v>
      </c>
      <c r="G74" s="49"/>
      <c r="H74" s="56">
        <v>-1.2482807955581876E-2</v>
      </c>
      <c r="I74" s="51">
        <v>20.922482807955582</v>
      </c>
      <c r="J74" s="51">
        <v>9.1667055148159121E-2</v>
      </c>
      <c r="K74" s="57">
        <v>4.3812704251955971E-3</v>
      </c>
      <c r="L74" s="51">
        <v>-0.13617550967909062</v>
      </c>
      <c r="M74" s="59" t="s">
        <v>70</v>
      </c>
      <c r="Q74" s="44"/>
      <c r="R74" s="44"/>
    </row>
    <row r="75" spans="1:18" x14ac:dyDescent="0.25">
      <c r="A75" s="58" t="s">
        <v>35</v>
      </c>
      <c r="B75" s="47" t="s">
        <v>58</v>
      </c>
      <c r="C75" s="49" t="s">
        <v>43</v>
      </c>
      <c r="D75" s="51">
        <v>8.2395214350449137</v>
      </c>
      <c r="E75" s="56">
        <v>8.23</v>
      </c>
      <c r="F75" s="56">
        <v>-9.5214350449133178E-3</v>
      </c>
      <c r="G75" s="49"/>
      <c r="H75" s="56">
        <v>1.5712193437966704E-2</v>
      </c>
      <c r="I75" s="51">
        <v>8.2142878065620337</v>
      </c>
      <c r="J75" s="51">
        <v>9.9873588626627582E-2</v>
      </c>
      <c r="K75" s="57">
        <v>1.2158520735886922E-2</v>
      </c>
      <c r="L75" s="51">
        <v>0.15732080577084251</v>
      </c>
      <c r="M75" s="59" t="s">
        <v>70</v>
      </c>
      <c r="Q75" s="44"/>
      <c r="R75" s="44"/>
    </row>
    <row r="76" spans="1:18" x14ac:dyDescent="0.25">
      <c r="A76" s="20" t="s">
        <v>37</v>
      </c>
      <c r="B76" s="47" t="s">
        <v>58</v>
      </c>
      <c r="C76" s="49" t="s">
        <v>43</v>
      </c>
      <c r="D76" s="51">
        <v>15.685951481687086</v>
      </c>
      <c r="E76" s="56">
        <v>15.57</v>
      </c>
      <c r="F76" s="56">
        <v>-0.11595148168708569</v>
      </c>
      <c r="G76" s="49"/>
      <c r="H76" s="56">
        <v>-3.8519337551667476E-2</v>
      </c>
      <c r="I76" s="51">
        <v>15.608519337551668</v>
      </c>
      <c r="J76" s="51">
        <v>0.13291837182977734</v>
      </c>
      <c r="K76" s="57">
        <v>8.5157578983162379E-3</v>
      </c>
      <c r="L76" s="51">
        <v>-0.28979694094505976</v>
      </c>
      <c r="M76" s="59" t="s">
        <v>70</v>
      </c>
      <c r="Q76" s="44"/>
      <c r="R76" s="44"/>
    </row>
    <row r="77" spans="1:18" x14ac:dyDescent="0.25">
      <c r="A77" s="49" t="s">
        <v>31</v>
      </c>
      <c r="B77" s="17" t="s">
        <v>59</v>
      </c>
      <c r="C77" s="49" t="s">
        <v>44</v>
      </c>
      <c r="D77" s="51">
        <v>5.4645066843874606</v>
      </c>
      <c r="E77" s="49">
        <v>5.43</v>
      </c>
      <c r="F77" s="53">
        <v>-6.3146934170744545E-3</v>
      </c>
      <c r="G77" s="49"/>
      <c r="H77" s="53">
        <v>-6.8693278050926589E-3</v>
      </c>
      <c r="I77" s="51">
        <v>5.4675584512954529</v>
      </c>
      <c r="J77" s="51">
        <v>0.16582470792808313</v>
      </c>
      <c r="K77" s="57">
        <v>3.0328840451407255E-2</v>
      </c>
      <c r="L77" s="51">
        <v>-0.22649490395449401</v>
      </c>
      <c r="M77" s="59" t="s">
        <v>70</v>
      </c>
      <c r="Q77" s="44"/>
      <c r="R77" s="44"/>
    </row>
    <row r="78" spans="1:18" x14ac:dyDescent="0.25">
      <c r="A78" s="49" t="s">
        <v>32</v>
      </c>
      <c r="B78" s="17" t="s">
        <v>59</v>
      </c>
      <c r="C78" s="49" t="s">
        <v>44</v>
      </c>
      <c r="D78" s="51">
        <v>4.5238671849945273</v>
      </c>
      <c r="E78" s="49">
        <v>4.54</v>
      </c>
      <c r="F78" s="53">
        <v>3.5661557569560292E-3</v>
      </c>
      <c r="G78" s="49"/>
      <c r="H78" s="53">
        <v>3.9812955848668842E-3</v>
      </c>
      <c r="I78" s="51">
        <v>4.5219965949218546</v>
      </c>
      <c r="J78" s="51">
        <v>0.14172853400829838</v>
      </c>
      <c r="K78" s="57">
        <v>3.1342025813875608E-2</v>
      </c>
      <c r="L78" s="51">
        <v>0.12702738516360679</v>
      </c>
      <c r="M78" s="59" t="s">
        <v>70</v>
      </c>
      <c r="Q78" s="44"/>
      <c r="R78" s="44"/>
    </row>
    <row r="79" spans="1:18" x14ac:dyDescent="0.25">
      <c r="C79" s="20"/>
      <c r="F79" s="49"/>
      <c r="H79" s="57"/>
      <c r="K79" s="51"/>
      <c r="M79" s="24"/>
      <c r="Q79" s="44"/>
      <c r="R79" s="44"/>
    </row>
    <row r="80" spans="1:18" x14ac:dyDescent="0.25">
      <c r="Q80" s="44"/>
      <c r="R80" s="44"/>
    </row>
    <row r="81" spans="6:18" x14ac:dyDescent="0.25">
      <c r="F81" s="43"/>
      <c r="M81" s="36"/>
      <c r="Q81" s="44"/>
      <c r="R81" s="44"/>
    </row>
    <row r="82" spans="6:18" x14ac:dyDescent="0.25">
      <c r="F82" s="43"/>
      <c r="M82" s="36"/>
      <c r="Q82" s="44"/>
      <c r="R82" s="44"/>
    </row>
    <row r="83" spans="6:18" x14ac:dyDescent="0.25">
      <c r="F83" s="43"/>
      <c r="M83" s="36"/>
      <c r="Q83" s="44"/>
      <c r="R83" s="44"/>
    </row>
    <row r="84" spans="6:18" x14ac:dyDescent="0.25">
      <c r="Q84" s="52"/>
      <c r="R84" s="52"/>
    </row>
    <row r="85" spans="6:18" x14ac:dyDescent="0.25">
      <c r="Q85" s="52"/>
      <c r="R85" s="52"/>
    </row>
    <row r="86" spans="6:18" x14ac:dyDescent="0.25">
      <c r="Q86" s="52"/>
      <c r="R86" s="52"/>
    </row>
    <row r="87" spans="6:18" x14ac:dyDescent="0.25">
      <c r="Q87" s="52"/>
      <c r="R87" s="52"/>
    </row>
    <row r="88" spans="6:18" x14ac:dyDescent="0.25">
      <c r="Q88" s="52"/>
      <c r="R88" s="52"/>
    </row>
    <row r="89" spans="6:18" x14ac:dyDescent="0.25">
      <c r="Q89" s="52"/>
      <c r="R89" s="52"/>
    </row>
    <row r="90" spans="6:18" x14ac:dyDescent="0.25">
      <c r="Q90" s="52"/>
      <c r="R90" s="52"/>
    </row>
  </sheetData>
  <sheetProtection password="DC07" sheet="1" objects="1" scenarios="1" selectLockedCells="1" selectUnlockedCells="1"/>
  <mergeCells count="4">
    <mergeCell ref="H3:L3"/>
    <mergeCell ref="A7:D7"/>
    <mergeCell ref="A37:F37"/>
    <mergeCell ref="A53:F53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>
    <oddHeader>&amp;CVersie 1 - Voorlopige rapportering resultaten LABSVKL 2012</oddHeader>
  </headerFooter>
  <rowBreaks count="1" manualBreakCount="1">
    <brk id="36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0"/>
  <sheetViews>
    <sheetView zoomScaleNormal="100" workbookViewId="0"/>
  </sheetViews>
  <sheetFormatPr defaultRowHeight="15.75" x14ac:dyDescent="0.25"/>
  <cols>
    <col min="1" max="1" width="19.85546875" style="48" bestFit="1" customWidth="1"/>
    <col min="2" max="2" width="26.5703125" style="17" bestFit="1" customWidth="1"/>
    <col min="3" max="3" width="16.5703125" style="49" bestFit="1" customWidth="1"/>
    <col min="4" max="4" width="12.85546875" style="51" bestFit="1" customWidth="1"/>
    <col min="5" max="5" width="10.42578125" style="21" bestFit="1" customWidth="1"/>
    <col min="6" max="6" width="14.7109375" style="18" bestFit="1" customWidth="1"/>
    <col min="7" max="7" width="9.140625" style="50"/>
    <col min="8" max="8" width="14.7109375" style="51" bestFit="1" customWidth="1"/>
    <col min="9" max="9" width="9.140625" style="51" bestFit="1" customWidth="1"/>
    <col min="10" max="10" width="11" style="51" bestFit="1" customWidth="1"/>
    <col min="11" max="12" width="11" style="49" bestFit="1" customWidth="1"/>
    <col min="13" max="13" width="12.140625" style="49" bestFit="1" customWidth="1"/>
    <col min="14" max="15" width="0" style="49" hidden="1" customWidth="1"/>
    <col min="16" max="16" width="0" style="48" hidden="1" customWidth="1"/>
    <col min="17" max="17" width="11" style="48" hidden="1" customWidth="1"/>
    <col min="18" max="18" width="9.85546875" style="48" hidden="1" customWidth="1"/>
    <col min="19" max="19" width="9.28515625" style="48" hidden="1" customWidth="1"/>
    <col min="20" max="20" width="9.42578125" style="48" hidden="1" customWidth="1"/>
    <col min="21" max="23" width="0" style="48" hidden="1" customWidth="1"/>
    <col min="24" max="16384" width="9.140625" style="48"/>
  </cols>
  <sheetData>
    <row r="1" spans="1:15" x14ac:dyDescent="0.25">
      <c r="A1" s="1" t="s">
        <v>49</v>
      </c>
      <c r="B1" s="47"/>
      <c r="C1" s="2" t="s">
        <v>52</v>
      </c>
      <c r="D1" s="3"/>
      <c r="E1" s="4">
        <v>7</v>
      </c>
      <c r="F1" s="4"/>
    </row>
    <row r="2" spans="1:15" x14ac:dyDescent="0.25">
      <c r="B2" s="5"/>
      <c r="C2" s="16"/>
      <c r="D2" s="3"/>
      <c r="F2" s="4"/>
    </row>
    <row r="3" spans="1:15" ht="47.25" customHeight="1" x14ac:dyDescent="0.25">
      <c r="A3" s="37"/>
      <c r="B3" s="37"/>
      <c r="C3" s="37"/>
      <c r="D3" s="37"/>
      <c r="E3" s="37"/>
      <c r="F3" s="77"/>
      <c r="G3" s="38"/>
      <c r="H3" s="81" t="s">
        <v>48</v>
      </c>
      <c r="I3" s="81"/>
      <c r="J3" s="81"/>
      <c r="K3" s="81"/>
      <c r="L3" s="81"/>
      <c r="M3" s="51"/>
    </row>
    <row r="4" spans="1:15" s="8" customFormat="1" x14ac:dyDescent="0.25">
      <c r="A4" s="1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  <c r="G4" s="10"/>
      <c r="H4" s="9" t="s">
        <v>5</v>
      </c>
      <c r="I4" s="11" t="s">
        <v>6</v>
      </c>
      <c r="J4" s="10" t="s">
        <v>7</v>
      </c>
      <c r="K4" s="12" t="s">
        <v>8</v>
      </c>
      <c r="L4" s="10" t="s">
        <v>9</v>
      </c>
      <c r="M4" s="10" t="s">
        <v>10</v>
      </c>
      <c r="N4" s="11"/>
      <c r="O4" s="11"/>
    </row>
    <row r="5" spans="1:15" s="8" customFormat="1" x14ac:dyDescent="0.25">
      <c r="A5" s="1"/>
      <c r="B5" s="5"/>
      <c r="C5" s="6"/>
      <c r="D5" s="13"/>
      <c r="F5" s="9" t="s">
        <v>11</v>
      </c>
      <c r="H5" s="9" t="s">
        <v>45</v>
      </c>
      <c r="I5" s="11"/>
      <c r="J5" s="10" t="s">
        <v>46</v>
      </c>
      <c r="K5" s="10" t="s">
        <v>46</v>
      </c>
      <c r="L5" s="10" t="s">
        <v>46</v>
      </c>
      <c r="M5" s="11"/>
      <c r="N5" s="11"/>
      <c r="O5" s="11"/>
    </row>
    <row r="6" spans="1:15" x14ac:dyDescent="0.25">
      <c r="E6" s="18"/>
      <c r="F6" s="48"/>
      <c r="G6" s="18"/>
      <c r="H6" s="15"/>
      <c r="I6" s="49"/>
      <c r="J6" s="50"/>
      <c r="K6" s="51"/>
      <c r="L6" s="51"/>
      <c r="M6" s="18"/>
    </row>
    <row r="7" spans="1:15" x14ac:dyDescent="0.25">
      <c r="A7" s="82" t="s">
        <v>50</v>
      </c>
      <c r="B7" s="82"/>
      <c r="C7" s="82"/>
      <c r="D7" s="82"/>
      <c r="E7" s="18"/>
      <c r="F7" s="48"/>
      <c r="G7" s="18"/>
      <c r="H7" s="53"/>
      <c r="I7" s="49"/>
      <c r="J7" s="50"/>
      <c r="K7" s="51"/>
      <c r="L7" s="51"/>
      <c r="M7" s="18"/>
    </row>
    <row r="8" spans="1:15" ht="13.5" customHeight="1" x14ac:dyDescent="0.25">
      <c r="A8" s="1" t="s">
        <v>13</v>
      </c>
      <c r="B8" s="19" t="s">
        <v>14</v>
      </c>
      <c r="C8" s="20" t="s">
        <v>15</v>
      </c>
      <c r="D8" s="51">
        <v>92</v>
      </c>
      <c r="E8" s="39">
        <v>95.6</v>
      </c>
      <c r="F8" s="54">
        <v>3.9130434782608636E-2</v>
      </c>
      <c r="G8" s="21"/>
      <c r="H8" s="22"/>
      <c r="I8" s="23"/>
      <c r="J8" s="50"/>
      <c r="K8" s="51"/>
      <c r="L8" s="51"/>
      <c r="M8" s="59" t="s">
        <v>70</v>
      </c>
    </row>
    <row r="9" spans="1:15" x14ac:dyDescent="0.25">
      <c r="A9" s="1" t="s">
        <v>16</v>
      </c>
      <c r="B9" s="19" t="s">
        <v>17</v>
      </c>
      <c r="C9" s="20" t="s">
        <v>18</v>
      </c>
      <c r="D9" s="51">
        <v>120.5</v>
      </c>
      <c r="E9" s="39">
        <v>118.6</v>
      </c>
      <c r="F9" s="56">
        <v>-1.9000000000000057</v>
      </c>
      <c r="G9" s="24"/>
      <c r="H9" s="24"/>
      <c r="I9" s="23"/>
      <c r="J9" s="50"/>
      <c r="K9" s="51"/>
      <c r="L9" s="51"/>
      <c r="M9" s="59" t="s">
        <v>70</v>
      </c>
    </row>
    <row r="10" spans="1:15" x14ac:dyDescent="0.25">
      <c r="A10" s="1"/>
      <c r="B10" s="19"/>
      <c r="C10" s="20"/>
      <c r="D10" s="48"/>
      <c r="E10" s="48"/>
      <c r="F10" s="29"/>
      <c r="G10" s="21"/>
      <c r="H10" s="22"/>
      <c r="I10" s="49"/>
      <c r="J10" s="50"/>
      <c r="K10" s="51"/>
      <c r="L10" s="51"/>
      <c r="M10" s="59" t="s">
        <v>70</v>
      </c>
    </row>
    <row r="11" spans="1:15" x14ac:dyDescent="0.25">
      <c r="A11" s="25" t="s">
        <v>19</v>
      </c>
      <c r="B11" s="26" t="s">
        <v>20</v>
      </c>
      <c r="C11" s="27" t="s">
        <v>21</v>
      </c>
      <c r="D11" s="24">
        <v>5.95</v>
      </c>
      <c r="E11" s="72">
        <v>6</v>
      </c>
      <c r="F11" s="54">
        <v>8.4033613445377853E-3</v>
      </c>
      <c r="G11" s="51"/>
      <c r="H11" s="22"/>
      <c r="I11" s="49"/>
      <c r="J11" s="50"/>
      <c r="K11" s="51"/>
      <c r="L11" s="51"/>
      <c r="M11" s="59" t="s">
        <v>70</v>
      </c>
    </row>
    <row r="12" spans="1:15" x14ac:dyDescent="0.25">
      <c r="A12" s="25"/>
      <c r="B12" s="26" t="s">
        <v>20</v>
      </c>
      <c r="C12" s="27" t="s">
        <v>21</v>
      </c>
      <c r="D12" s="24">
        <v>5.81</v>
      </c>
      <c r="E12" s="72">
        <v>6.2</v>
      </c>
      <c r="F12" s="54">
        <v>6.7125645438898554E-2</v>
      </c>
      <c r="G12" s="51"/>
      <c r="H12" s="22"/>
      <c r="I12" s="49"/>
      <c r="J12" s="50"/>
      <c r="K12" s="51"/>
      <c r="L12" s="51"/>
      <c r="M12" s="59" t="s">
        <v>70</v>
      </c>
    </row>
    <row r="13" spans="1:15" s="50" customFormat="1" x14ac:dyDescent="0.25">
      <c r="A13" s="28"/>
      <c r="B13" s="26"/>
      <c r="C13" s="27"/>
      <c r="D13" s="24"/>
      <c r="E13" s="73"/>
      <c r="F13" s="54"/>
      <c r="G13" s="51"/>
      <c r="H13" s="22"/>
      <c r="I13" s="49"/>
      <c r="K13" s="51"/>
      <c r="L13" s="51"/>
      <c r="M13" s="59" t="s">
        <v>70</v>
      </c>
    </row>
    <row r="14" spans="1:15" s="50" customFormat="1" x14ac:dyDescent="0.25">
      <c r="A14" s="25" t="s">
        <v>22</v>
      </c>
      <c r="B14" s="26" t="s">
        <v>20</v>
      </c>
      <c r="C14" s="27" t="s">
        <v>21</v>
      </c>
      <c r="D14" s="24">
        <v>12.11</v>
      </c>
      <c r="E14" s="72">
        <v>12</v>
      </c>
      <c r="F14" s="54">
        <v>-9.0834021469859156E-3</v>
      </c>
      <c r="G14" s="51"/>
      <c r="H14" s="22"/>
      <c r="I14" s="49"/>
      <c r="K14" s="51"/>
      <c r="L14" s="51"/>
      <c r="M14" s="59" t="s">
        <v>70</v>
      </c>
    </row>
    <row r="15" spans="1:15" s="50" customFormat="1" x14ac:dyDescent="0.25">
      <c r="A15" s="25"/>
      <c r="B15" s="26" t="s">
        <v>20</v>
      </c>
      <c r="C15" s="27" t="s">
        <v>21</v>
      </c>
      <c r="D15" s="24">
        <v>11.94</v>
      </c>
      <c r="E15" s="72">
        <v>12.6</v>
      </c>
      <c r="F15" s="54">
        <v>5.5276381909547756E-2</v>
      </c>
      <c r="G15" s="51"/>
      <c r="H15" s="22"/>
      <c r="I15" s="49"/>
      <c r="K15" s="51"/>
      <c r="L15" s="51"/>
      <c r="M15" s="59" t="s">
        <v>70</v>
      </c>
    </row>
    <row r="16" spans="1:15" s="50" customFormat="1" x14ac:dyDescent="0.25">
      <c r="A16" s="28"/>
      <c r="B16" s="26"/>
      <c r="C16" s="27"/>
      <c r="D16" s="48"/>
      <c r="E16" s="48"/>
      <c r="F16" s="29"/>
      <c r="G16" s="49"/>
      <c r="H16" s="55"/>
      <c r="I16" s="49"/>
      <c r="K16" s="51"/>
      <c r="L16" s="51"/>
      <c r="M16" s="59" t="s">
        <v>70</v>
      </c>
    </row>
    <row r="17" spans="1:20" s="50" customFormat="1" ht="18" x14ac:dyDescent="0.25">
      <c r="A17" s="8" t="s">
        <v>23</v>
      </c>
      <c r="B17" s="17"/>
      <c r="C17" s="49" t="s">
        <v>47</v>
      </c>
      <c r="D17" s="51">
        <v>11.08</v>
      </c>
      <c r="E17" s="39">
        <v>10.9</v>
      </c>
      <c r="F17" s="54">
        <v>-1.6245487364620913E-2</v>
      </c>
      <c r="G17" s="24"/>
      <c r="H17" s="22"/>
      <c r="I17" s="23"/>
      <c r="K17" s="51"/>
      <c r="L17" s="51"/>
      <c r="M17" s="59" t="s">
        <v>70</v>
      </c>
    </row>
    <row r="18" spans="1:20" s="50" customFormat="1" ht="18" customHeight="1" x14ac:dyDescent="0.25">
      <c r="A18" s="48"/>
      <c r="B18" s="17"/>
      <c r="C18" s="49"/>
      <c r="D18" s="24"/>
      <c r="E18" s="24"/>
      <c r="F18" s="54"/>
      <c r="G18" s="24"/>
      <c r="H18" s="54"/>
      <c r="I18" s="49"/>
      <c r="K18" s="51"/>
      <c r="L18" s="51"/>
      <c r="M18" s="59" t="s">
        <v>70</v>
      </c>
    </row>
    <row r="19" spans="1:20" x14ac:dyDescent="0.25">
      <c r="A19" s="82" t="s">
        <v>54</v>
      </c>
      <c r="B19" s="82"/>
      <c r="C19" s="82"/>
      <c r="D19" s="82"/>
      <c r="E19" s="82"/>
      <c r="F19" s="82"/>
      <c r="G19" s="18"/>
      <c r="H19" s="53"/>
      <c r="I19" s="67"/>
      <c r="J19" s="67"/>
      <c r="K19" s="57"/>
      <c r="L19" s="51"/>
      <c r="M19" s="14" t="s">
        <v>70</v>
      </c>
    </row>
    <row r="20" spans="1:20" x14ac:dyDescent="0.25">
      <c r="A20" s="25"/>
      <c r="E20" s="18"/>
      <c r="F20" s="53"/>
      <c r="G20" s="18"/>
      <c r="H20" s="53"/>
      <c r="I20" s="67"/>
      <c r="J20" s="67"/>
      <c r="K20" s="57"/>
      <c r="L20" s="51"/>
      <c r="M20" s="14" t="s">
        <v>70</v>
      </c>
      <c r="Q20" s="44"/>
      <c r="R20" s="44"/>
    </row>
    <row r="21" spans="1:20" x14ac:dyDescent="0.25">
      <c r="A21" s="58" t="s">
        <v>28</v>
      </c>
      <c r="B21" s="32" t="s">
        <v>42</v>
      </c>
      <c r="C21" s="49" t="s">
        <v>12</v>
      </c>
      <c r="D21" s="51">
        <v>91.284676178155692</v>
      </c>
      <c r="E21" s="56">
        <v>90</v>
      </c>
      <c r="F21" s="53">
        <v>-1.4073295014471592E-2</v>
      </c>
      <c r="G21" s="49"/>
      <c r="H21" s="53">
        <v>-1.3391128844238065E-2</v>
      </c>
      <c r="I21" s="51">
        <v>91.221559658762843</v>
      </c>
      <c r="J21" s="51">
        <v>3.7143107391946848</v>
      </c>
      <c r="K21" s="57">
        <v>4.0717465839095461E-2</v>
      </c>
      <c r="L21" s="51">
        <v>-0.32887923077423886</v>
      </c>
      <c r="M21" s="59" t="s">
        <v>70</v>
      </c>
      <c r="Q21" s="44"/>
      <c r="R21" s="44"/>
    </row>
    <row r="22" spans="1:20" x14ac:dyDescent="0.25">
      <c r="A22" s="58" t="s">
        <v>32</v>
      </c>
      <c r="B22" s="32" t="s">
        <v>42</v>
      </c>
      <c r="C22" s="49" t="s">
        <v>12</v>
      </c>
      <c r="D22" s="51">
        <v>153.03670988193289</v>
      </c>
      <c r="E22" s="56">
        <v>149</v>
      </c>
      <c r="F22" s="53">
        <v>-2.6377395887870275E-2</v>
      </c>
      <c r="G22" s="49"/>
      <c r="H22" s="53">
        <v>-1.4391301001479326E-2</v>
      </c>
      <c r="I22" s="51">
        <v>151.17561376172841</v>
      </c>
      <c r="J22" s="51">
        <v>4.2676590542032864</v>
      </c>
      <c r="K22" s="57">
        <v>2.8229811330084283E-2</v>
      </c>
      <c r="L22" s="51">
        <v>-0.50979090271647098</v>
      </c>
      <c r="M22" s="59" t="s">
        <v>70</v>
      </c>
      <c r="Q22" s="44">
        <v>-9.4231477985116247E-2</v>
      </c>
      <c r="R22" s="44">
        <v>9.4231477985116247E-2</v>
      </c>
      <c r="S22" s="62">
        <v>82.682786224495345</v>
      </c>
      <c r="T22" s="62">
        <v>99.886566131816039</v>
      </c>
    </row>
    <row r="23" spans="1:20" x14ac:dyDescent="0.25">
      <c r="A23" s="58" t="s">
        <v>35</v>
      </c>
      <c r="B23" s="32" t="s">
        <v>42</v>
      </c>
      <c r="C23" s="49" t="s">
        <v>12</v>
      </c>
      <c r="D23" s="51">
        <v>106.21218102827359</v>
      </c>
      <c r="E23" s="56">
        <v>105</v>
      </c>
      <c r="F23" s="53">
        <v>-1.1412824937197263E-2</v>
      </c>
      <c r="G23" s="49"/>
      <c r="H23" s="53">
        <v>-1.0035446575790176E-2</v>
      </c>
      <c r="I23" s="51">
        <v>106.06440365648773</v>
      </c>
      <c r="J23" s="51">
        <v>2.3516845606835775</v>
      </c>
      <c r="K23" s="57">
        <v>2.2172231961064066E-2</v>
      </c>
      <c r="L23" s="51">
        <v>-0.45261327742796026</v>
      </c>
      <c r="M23" s="59" t="s">
        <v>70</v>
      </c>
      <c r="Q23" s="44">
        <v>-6.9603367210746322E-2</v>
      </c>
      <c r="R23" s="44">
        <v>6.9603367210746322E-2</v>
      </c>
      <c r="S23" s="62">
        <v>142.38483956729627</v>
      </c>
      <c r="T23" s="63">
        <v>163.68858019656952</v>
      </c>
    </row>
    <row r="24" spans="1:20" x14ac:dyDescent="0.25">
      <c r="A24" s="58" t="s">
        <v>37</v>
      </c>
      <c r="B24" s="32" t="s">
        <v>42</v>
      </c>
      <c r="C24" s="49" t="s">
        <v>12</v>
      </c>
      <c r="D24" s="51">
        <v>51.373096673143266</v>
      </c>
      <c r="E24" s="56">
        <v>51</v>
      </c>
      <c r="F24" s="53">
        <v>-7.2624914070697376E-3</v>
      </c>
      <c r="G24" s="49"/>
      <c r="H24" s="53">
        <v>-2.6755072510753208E-3</v>
      </c>
      <c r="I24" s="51">
        <v>51.136816924478353</v>
      </c>
      <c r="J24" s="51">
        <v>1.3883990300398779</v>
      </c>
      <c r="K24" s="57">
        <v>2.7150673693482751E-2</v>
      </c>
      <c r="L24" s="51">
        <v>-9.8542941559404101E-2</v>
      </c>
      <c r="M24" s="59" t="s">
        <v>70</v>
      </c>
      <c r="Q24" s="44">
        <v>-8.552496442894994E-2</v>
      </c>
      <c r="R24" s="44">
        <v>8.552496442894994E-2</v>
      </c>
      <c r="S24" s="62">
        <v>97.128388023909295</v>
      </c>
      <c r="T24" s="63">
        <v>115.29597403263789</v>
      </c>
    </row>
    <row r="25" spans="1:20" x14ac:dyDescent="0.25">
      <c r="A25" s="58" t="s">
        <v>32</v>
      </c>
      <c r="B25" s="47" t="s">
        <v>55</v>
      </c>
      <c r="C25" s="49" t="s">
        <v>12</v>
      </c>
      <c r="D25" s="51">
        <v>121.0544523349683</v>
      </c>
      <c r="E25" s="56">
        <v>120</v>
      </c>
      <c r="F25" s="53">
        <v>-8.7105621861023417E-3</v>
      </c>
      <c r="G25" s="49"/>
      <c r="H25" s="53">
        <v>2.2085707392216665E-3</v>
      </c>
      <c r="I25" s="51">
        <v>119.73555555555555</v>
      </c>
      <c r="J25" s="51">
        <v>11.763432878951619</v>
      </c>
      <c r="K25" s="57">
        <v>9.8245110438340583E-2</v>
      </c>
      <c r="L25" s="51">
        <v>2.2480210255428269E-2</v>
      </c>
      <c r="M25" s="59" t="s">
        <v>70</v>
      </c>
      <c r="Q25" s="44">
        <v>-0.14356216643683845</v>
      </c>
      <c r="R25" s="44">
        <v>0.14356216643683845</v>
      </c>
      <c r="S25" s="62">
        <v>43.997863618177682</v>
      </c>
      <c r="T25" s="63">
        <v>58.74832972810885</v>
      </c>
    </row>
    <row r="26" spans="1:20" x14ac:dyDescent="0.25">
      <c r="A26" s="58" t="s">
        <v>35</v>
      </c>
      <c r="B26" s="47" t="s">
        <v>55</v>
      </c>
      <c r="C26" s="49" t="s">
        <v>12</v>
      </c>
      <c r="D26" s="51">
        <v>92.976750613775636</v>
      </c>
      <c r="E26" s="56">
        <v>93</v>
      </c>
      <c r="F26" s="53">
        <v>2.5005591258982614E-4</v>
      </c>
      <c r="G26" s="49"/>
      <c r="H26" s="53">
        <v>6.5061651418173438E-2</v>
      </c>
      <c r="I26" s="51">
        <v>87.318888888888893</v>
      </c>
      <c r="J26" s="51">
        <v>12.17592392762044</v>
      </c>
      <c r="K26" s="57">
        <v>0.13944203920315568</v>
      </c>
      <c r="L26" s="51">
        <v>0.4665856279065449</v>
      </c>
      <c r="M26" s="59" t="s">
        <v>70</v>
      </c>
      <c r="Q26" s="44">
        <v>-0.13911619444813236</v>
      </c>
      <c r="R26" s="44">
        <v>0.13911619444813236</v>
      </c>
      <c r="S26" s="62">
        <v>104.21381760512469</v>
      </c>
      <c r="T26" s="63">
        <v>137.89508706481192</v>
      </c>
    </row>
    <row r="27" spans="1:20" x14ac:dyDescent="0.25">
      <c r="A27" s="58" t="s">
        <v>36</v>
      </c>
      <c r="B27" s="47" t="s">
        <v>55</v>
      </c>
      <c r="C27" s="49" t="s">
        <v>12</v>
      </c>
      <c r="D27" s="51">
        <v>48.934520477062975</v>
      </c>
      <c r="E27" s="56">
        <v>49</v>
      </c>
      <c r="F27" s="53">
        <v>1.3381049267197219E-3</v>
      </c>
      <c r="G27" s="49"/>
      <c r="H27" s="53">
        <v>4.1002761844062027E-2</v>
      </c>
      <c r="I27" s="51">
        <v>47.07</v>
      </c>
      <c r="J27" s="51">
        <v>6.2237645475226646</v>
      </c>
      <c r="K27" s="57">
        <v>0.13222359353139293</v>
      </c>
      <c r="L27" s="51">
        <v>0.31010170536869452</v>
      </c>
      <c r="M27" s="59" t="s">
        <v>70</v>
      </c>
      <c r="Q27" s="44">
        <v>-0.1488754920447912</v>
      </c>
      <c r="R27" s="44">
        <v>0.1488754920447912</v>
      </c>
      <c r="S27" s="62">
        <v>79.134791117423944</v>
      </c>
      <c r="T27" s="63">
        <v>106.81871011012733</v>
      </c>
    </row>
    <row r="28" spans="1:20" x14ac:dyDescent="0.25">
      <c r="A28" s="58" t="s">
        <v>37</v>
      </c>
      <c r="B28" s="47" t="s">
        <v>55</v>
      </c>
      <c r="C28" s="49" t="s">
        <v>12</v>
      </c>
      <c r="D28" s="51">
        <v>147.52520921327388</v>
      </c>
      <c r="E28" s="56">
        <v>150</v>
      </c>
      <c r="F28" s="53">
        <v>1.6775375543771426E-2</v>
      </c>
      <c r="G28" s="49"/>
      <c r="H28" s="53">
        <v>1.9675969636315776E-2</v>
      </c>
      <c r="I28" s="51">
        <v>147.10555555555553</v>
      </c>
      <c r="J28" s="51">
        <v>10.201439531095598</v>
      </c>
      <c r="K28" s="57">
        <v>6.9347751637040975E-2</v>
      </c>
      <c r="L28" s="51">
        <v>0.28372902036244496</v>
      </c>
      <c r="M28" s="59" t="s">
        <v>70</v>
      </c>
      <c r="Q28" s="44">
        <v>-0.18696445579687879</v>
      </c>
      <c r="R28" s="44">
        <v>0.18696445579687879</v>
      </c>
      <c r="S28" s="62">
        <v>39.785504486387673</v>
      </c>
      <c r="T28" s="63">
        <v>58.083536467738277</v>
      </c>
    </row>
    <row r="29" spans="1:20" x14ac:dyDescent="0.25">
      <c r="A29" s="58" t="s">
        <v>35</v>
      </c>
      <c r="B29" s="47" t="s">
        <v>56</v>
      </c>
      <c r="C29" s="49" t="s">
        <v>12</v>
      </c>
      <c r="D29" s="51">
        <v>92.976750613775636</v>
      </c>
      <c r="E29" s="56">
        <v>92</v>
      </c>
      <c r="F29" s="53">
        <v>-1.0505321032706839E-2</v>
      </c>
      <c r="G29" s="49"/>
      <c r="H29" s="53">
        <v>-1.1409622422949106E-2</v>
      </c>
      <c r="I29" s="68">
        <v>93.061800000000005</v>
      </c>
      <c r="J29" s="68">
        <v>4.5702999999999996</v>
      </c>
      <c r="K29" s="57">
        <v>4.9110376115656468E-2</v>
      </c>
      <c r="L29" s="51">
        <v>-0.23232610550729826</v>
      </c>
      <c r="M29" s="59" t="s">
        <v>70</v>
      </c>
      <c r="Q29" s="44">
        <v>-0.1333328541584847</v>
      </c>
      <c r="R29" s="44">
        <v>0.1333328541584847</v>
      </c>
      <c r="S29" s="62">
        <v>127.85525200854049</v>
      </c>
      <c r="T29" s="63">
        <v>167.19516641800726</v>
      </c>
    </row>
    <row r="30" spans="1:20" x14ac:dyDescent="0.25">
      <c r="A30" s="58" t="s">
        <v>36</v>
      </c>
      <c r="B30" s="47" t="s">
        <v>56</v>
      </c>
      <c r="C30" s="49" t="s">
        <v>12</v>
      </c>
      <c r="D30" s="51">
        <v>48.934520477062975</v>
      </c>
      <c r="E30" s="56">
        <v>48</v>
      </c>
      <c r="F30" s="53">
        <v>-1.9097366602397008E-2</v>
      </c>
      <c r="G30" s="49"/>
      <c r="H30" s="53">
        <v>-4.9881235154394361E-2</v>
      </c>
      <c r="I30" s="51">
        <v>50.52</v>
      </c>
      <c r="J30" s="51">
        <v>4.2773000843990348</v>
      </c>
      <c r="K30" s="57">
        <v>8.4665480688816991E-2</v>
      </c>
      <c r="L30" s="51">
        <v>-0.58915669938413162</v>
      </c>
      <c r="M30" s="59" t="s">
        <v>70</v>
      </c>
      <c r="Q30" s="44">
        <v>-0.1488754920447912</v>
      </c>
      <c r="R30" s="44">
        <v>0.1488754920447912</v>
      </c>
      <c r="S30" s="62">
        <v>79.134791117423944</v>
      </c>
      <c r="T30" s="63">
        <v>106.81871011012733</v>
      </c>
    </row>
    <row r="31" spans="1:20" x14ac:dyDescent="0.25">
      <c r="A31" s="58" t="s">
        <v>37</v>
      </c>
      <c r="B31" s="47" t="s">
        <v>56</v>
      </c>
      <c r="C31" s="49" t="s">
        <v>12</v>
      </c>
      <c r="D31" s="51">
        <v>147.52520921327388</v>
      </c>
      <c r="E31" s="56">
        <v>148</v>
      </c>
      <c r="F31" s="53">
        <v>3.2183705365211395E-3</v>
      </c>
      <c r="G31" s="49"/>
      <c r="H31" s="53">
        <v>1.3976431899150593E-2</v>
      </c>
      <c r="I31" s="51">
        <v>145.95999999999998</v>
      </c>
      <c r="J31" s="51">
        <v>27.197637180240488</v>
      </c>
      <c r="K31" s="57">
        <v>0.1863362371899184</v>
      </c>
      <c r="L31" s="51">
        <v>7.500651569402185E-2</v>
      </c>
      <c r="M31" s="59" t="s">
        <v>70</v>
      </c>
      <c r="Q31" s="44">
        <v>-0.18696445579687879</v>
      </c>
      <c r="R31" s="44">
        <v>0.18696445579687879</v>
      </c>
      <c r="S31" s="62">
        <v>39.785504486387673</v>
      </c>
      <c r="T31" s="63">
        <v>58.083536467738277</v>
      </c>
    </row>
    <row r="32" spans="1:20" x14ac:dyDescent="0.25">
      <c r="A32" s="58" t="s">
        <v>30</v>
      </c>
      <c r="B32" s="47" t="s">
        <v>57</v>
      </c>
      <c r="C32" s="49" t="s">
        <v>12</v>
      </c>
      <c r="D32" s="51">
        <v>61.322663237202647</v>
      </c>
      <c r="E32" s="56">
        <v>59</v>
      </c>
      <c r="F32" s="53">
        <v>-3.7876098567642708E-2</v>
      </c>
      <c r="G32" s="49"/>
      <c r="H32" s="53">
        <v>5.80297172159378E-3</v>
      </c>
      <c r="I32" s="68">
        <v>58.659599999999998</v>
      </c>
      <c r="J32" s="68">
        <v>1.8749</v>
      </c>
      <c r="K32" s="57">
        <v>3.1962372740352817E-2</v>
      </c>
      <c r="L32" s="51">
        <v>0.18155634967198384</v>
      </c>
      <c r="M32" s="59" t="s">
        <v>70</v>
      </c>
      <c r="Q32" s="44">
        <v>-0.1333328541584847</v>
      </c>
      <c r="R32" s="44">
        <v>0.1333328541584847</v>
      </c>
      <c r="S32" s="62">
        <v>127.85525200854049</v>
      </c>
      <c r="T32" s="63">
        <v>167.19516641800726</v>
      </c>
    </row>
    <row r="33" spans="1:20" x14ac:dyDescent="0.25">
      <c r="A33" s="58" t="s">
        <v>32</v>
      </c>
      <c r="B33" s="47" t="s">
        <v>57</v>
      </c>
      <c r="C33" s="49" t="s">
        <v>12</v>
      </c>
      <c r="D33" s="51">
        <v>172.59684701751326</v>
      </c>
      <c r="E33" s="56">
        <v>170</v>
      </c>
      <c r="F33" s="53">
        <v>-1.5045738449959954E-2</v>
      </c>
      <c r="G33" s="49"/>
      <c r="H33" s="53">
        <v>4.3096798985802981E-3</v>
      </c>
      <c r="I33" s="51">
        <v>169.27049833589911</v>
      </c>
      <c r="J33" s="51">
        <v>3.6470415274271253</v>
      </c>
      <c r="K33" s="57">
        <v>2.1545641817571563E-2</v>
      </c>
      <c r="L33" s="51">
        <v>0.20002559845144813</v>
      </c>
      <c r="M33" s="59" t="s">
        <v>70</v>
      </c>
      <c r="Q33" s="44">
        <v>-0.10353194186569846</v>
      </c>
      <c r="R33" s="44">
        <v>0.10353194186569846</v>
      </c>
      <c r="S33" s="62">
        <v>54.973808831878777</v>
      </c>
      <c r="T33" s="63">
        <v>67.67151764252651</v>
      </c>
    </row>
    <row r="34" spans="1:20" x14ac:dyDescent="0.25">
      <c r="A34" s="58" t="s">
        <v>33</v>
      </c>
      <c r="B34" s="47" t="s">
        <v>57</v>
      </c>
      <c r="C34" s="49" t="s">
        <v>12</v>
      </c>
      <c r="D34" s="51">
        <v>38.796767328739371</v>
      </c>
      <c r="E34" s="56">
        <v>37.799999999999997</v>
      </c>
      <c r="F34" s="53">
        <v>-2.5692020169964035E-2</v>
      </c>
      <c r="G34" s="49"/>
      <c r="H34" s="53">
        <v>1.1235955056179629E-2</v>
      </c>
      <c r="I34" s="68">
        <v>37.380000000000003</v>
      </c>
      <c r="J34" s="68">
        <v>1.6761999999999999</v>
      </c>
      <c r="K34" s="57">
        <v>4.4842161583734615E-2</v>
      </c>
      <c r="L34" s="51">
        <v>0.25056675814341645</v>
      </c>
      <c r="M34" s="59" t="s">
        <v>70</v>
      </c>
      <c r="Q34" s="44">
        <v>-6.2592031332604367E-2</v>
      </c>
      <c r="R34" s="44">
        <v>6.2592031332604367E-2</v>
      </c>
      <c r="S34" s="62">
        <v>161.79365976108434</v>
      </c>
      <c r="T34" s="63">
        <v>183.40003427394217</v>
      </c>
    </row>
    <row r="35" spans="1:20" x14ac:dyDescent="0.25">
      <c r="A35" s="58" t="s">
        <v>34</v>
      </c>
      <c r="B35" s="47" t="s">
        <v>57</v>
      </c>
      <c r="C35" s="49" t="s">
        <v>12</v>
      </c>
      <c r="D35" s="51">
        <v>64.097122478793011</v>
      </c>
      <c r="E35" s="56">
        <v>63.4</v>
      </c>
      <c r="F35" s="53">
        <v>-1.0876033928413253E-2</v>
      </c>
      <c r="G35" s="49"/>
      <c r="H35" s="53">
        <v>1.2848155987408752E-2</v>
      </c>
      <c r="I35" s="51">
        <v>62.595759912493889</v>
      </c>
      <c r="J35" s="51">
        <v>2.0680622913086721</v>
      </c>
      <c r="K35" s="57">
        <v>3.3038376628061264E-2</v>
      </c>
      <c r="L35" s="51">
        <v>0.38888581397477395</v>
      </c>
      <c r="M35" s="59" t="s">
        <v>70</v>
      </c>
      <c r="Q35" s="44">
        <v>-0.14206023912892995</v>
      </c>
      <c r="R35" s="44">
        <v>0.14206023912892995</v>
      </c>
      <c r="S35" s="62">
        <v>33.285289284589197</v>
      </c>
      <c r="T35" s="63">
        <v>44.308245372889544</v>
      </c>
    </row>
    <row r="36" spans="1:20" x14ac:dyDescent="0.25">
      <c r="A36" s="58" t="s">
        <v>35</v>
      </c>
      <c r="B36" s="47" t="s">
        <v>57</v>
      </c>
      <c r="C36" s="49" t="s">
        <v>12</v>
      </c>
      <c r="D36" s="51">
        <v>198.07007461950843</v>
      </c>
      <c r="E36" s="56">
        <v>190</v>
      </c>
      <c r="F36" s="53">
        <v>-4.0743532989579584E-2</v>
      </c>
      <c r="G36" s="49"/>
      <c r="H36" s="53">
        <v>-8.8319137670562816E-3</v>
      </c>
      <c r="I36" s="51">
        <v>191.69301618872575</v>
      </c>
      <c r="J36" s="51">
        <v>4.4549947376432</v>
      </c>
      <c r="K36" s="57">
        <v>2.3240255833092874E-2</v>
      </c>
      <c r="L36" s="51">
        <v>-0.38002652941884196</v>
      </c>
      <c r="M36" s="59" t="s">
        <v>70</v>
      </c>
      <c r="Q36" s="44">
        <v>-0.10069818146710326</v>
      </c>
      <c r="R36" s="44">
        <v>0.10069818146710326</v>
      </c>
      <c r="S36" s="62">
        <v>57.642658807904368</v>
      </c>
      <c r="T36" s="63">
        <v>70.551586149681654</v>
      </c>
    </row>
    <row r="37" spans="1:20" x14ac:dyDescent="0.25">
      <c r="A37" s="58" t="s">
        <v>28</v>
      </c>
      <c r="B37" s="47" t="s">
        <v>58</v>
      </c>
      <c r="C37" s="49" t="s">
        <v>43</v>
      </c>
      <c r="D37" s="51">
        <v>5.2466454652173953</v>
      </c>
      <c r="E37" s="56">
        <v>5.35</v>
      </c>
      <c r="F37" s="56">
        <v>0.10335453478260437</v>
      </c>
      <c r="G37" s="49"/>
      <c r="H37" s="56">
        <v>1.5853213312376546E-2</v>
      </c>
      <c r="I37" s="51">
        <v>5.3341467866876231</v>
      </c>
      <c r="J37" s="51">
        <v>0.11717771261269372</v>
      </c>
      <c r="K37" s="57">
        <v>2.1967470581262024E-2</v>
      </c>
      <c r="L37" s="51">
        <v>0.13529205306111416</v>
      </c>
      <c r="M37" s="59" t="s">
        <v>70</v>
      </c>
      <c r="Q37" s="44">
        <v>-5.9864165450895311E-2</v>
      </c>
      <c r="R37" s="44">
        <v>5.9864165450895311E-2</v>
      </c>
      <c r="S37" s="62">
        <v>186.21277490161501</v>
      </c>
      <c r="T37" s="63">
        <v>209.92737433740186</v>
      </c>
    </row>
    <row r="38" spans="1:20" x14ac:dyDescent="0.25">
      <c r="A38" s="58" t="s">
        <v>30</v>
      </c>
      <c r="B38" s="47" t="s">
        <v>58</v>
      </c>
      <c r="C38" s="49" t="s">
        <v>43</v>
      </c>
      <c r="D38" s="51">
        <v>13.011614666831095</v>
      </c>
      <c r="E38" s="56">
        <v>13.1</v>
      </c>
      <c r="F38" s="56">
        <v>8.8385333168904623E-2</v>
      </c>
      <c r="G38" s="49"/>
      <c r="H38" s="56">
        <v>3.697852700078208E-2</v>
      </c>
      <c r="I38" s="51">
        <v>13.063021472999218</v>
      </c>
      <c r="J38" s="51">
        <v>0.11691965907270248</v>
      </c>
      <c r="K38" s="57">
        <v>8.9504299839337394E-3</v>
      </c>
      <c r="L38" s="51">
        <v>0.31627296293934837</v>
      </c>
      <c r="M38" s="59" t="s">
        <v>70</v>
      </c>
      <c r="Q38" s="52"/>
      <c r="R38" s="52"/>
      <c r="S38" s="63">
        <v>4.9847215895597738</v>
      </c>
      <c r="T38" s="63">
        <v>5.5085693408750167</v>
      </c>
    </row>
    <row r="39" spans="1:20" x14ac:dyDescent="0.25">
      <c r="A39" s="58" t="s">
        <v>31</v>
      </c>
      <c r="B39" s="47" t="s">
        <v>58</v>
      </c>
      <c r="C39" s="49" t="s">
        <v>43</v>
      </c>
      <c r="D39" s="51">
        <v>19.805128606051131</v>
      </c>
      <c r="E39" s="56">
        <v>19.899999999999999</v>
      </c>
      <c r="F39" s="56">
        <v>9.4871393948867677E-2</v>
      </c>
      <c r="G39" s="49"/>
      <c r="H39" s="56">
        <v>9.2134563668846425E-2</v>
      </c>
      <c r="I39" s="51">
        <v>19.807865436331152</v>
      </c>
      <c r="J39" s="51">
        <v>0.15200061940578194</v>
      </c>
      <c r="K39" s="57">
        <v>7.6737506065133977E-3</v>
      </c>
      <c r="L39" s="51">
        <v>0.60614597512187329</v>
      </c>
      <c r="M39" s="59" t="s">
        <v>70</v>
      </c>
      <c r="Q39" s="52"/>
      <c r="R39" s="52"/>
      <c r="S39" s="63">
        <v>12.576561676987991</v>
      </c>
      <c r="T39" s="63">
        <v>13.446667656674199</v>
      </c>
    </row>
    <row r="40" spans="1:20" x14ac:dyDescent="0.25">
      <c r="A40" s="58" t="s">
        <v>33</v>
      </c>
      <c r="B40" s="47" t="s">
        <v>58</v>
      </c>
      <c r="C40" s="49" t="s">
        <v>43</v>
      </c>
      <c r="D40" s="51">
        <v>20.948029995946495</v>
      </c>
      <c r="E40" s="56">
        <v>20.9</v>
      </c>
      <c r="F40" s="56">
        <v>-4.8029995946496484E-2</v>
      </c>
      <c r="G40" s="49"/>
      <c r="H40" s="56">
        <v>-2.2482807955583439E-2</v>
      </c>
      <c r="I40" s="51">
        <v>20.922482807955582</v>
      </c>
      <c r="J40" s="51">
        <v>9.1667055148159121E-2</v>
      </c>
      <c r="K40" s="57">
        <v>4.3812704251955971E-3</v>
      </c>
      <c r="L40" s="51">
        <v>-0.24526595644689414</v>
      </c>
      <c r="M40" s="59" t="s">
        <v>70</v>
      </c>
      <c r="Q40" s="52"/>
      <c r="R40" s="52"/>
      <c r="S40" s="63">
        <v>19.271206824766761</v>
      </c>
      <c r="T40" s="63">
        <v>20.339050387335501</v>
      </c>
    </row>
    <row r="41" spans="1:20" x14ac:dyDescent="0.25">
      <c r="A41" s="58" t="s">
        <v>35</v>
      </c>
      <c r="B41" s="47" t="s">
        <v>58</v>
      </c>
      <c r="C41" s="49" t="s">
        <v>43</v>
      </c>
      <c r="D41" s="51">
        <v>8.2395214350449137</v>
      </c>
      <c r="E41" s="56">
        <v>8.1999999999999993</v>
      </c>
      <c r="F41" s="56">
        <v>-3.9521435044914455E-2</v>
      </c>
      <c r="G41" s="49"/>
      <c r="H41" s="56">
        <v>-1.4287806562034433E-2</v>
      </c>
      <c r="I41" s="51">
        <v>8.2142878065620337</v>
      </c>
      <c r="J41" s="51">
        <v>9.9873588626627582E-2</v>
      </c>
      <c r="K41" s="57">
        <v>1.2158520735886922E-2</v>
      </c>
      <c r="L41" s="51">
        <v>-0.14305890835112256</v>
      </c>
      <c r="M41" s="59" t="s">
        <v>70</v>
      </c>
      <c r="Q41" s="52"/>
      <c r="R41" s="52"/>
      <c r="S41" s="63">
        <v>0.18169043109527511</v>
      </c>
      <c r="T41" s="63">
        <v>0.33266386495788419</v>
      </c>
    </row>
    <row r="42" spans="1:20" x14ac:dyDescent="0.25">
      <c r="A42" s="20" t="s">
        <v>37</v>
      </c>
      <c r="B42" s="47" t="s">
        <v>58</v>
      </c>
      <c r="C42" s="49" t="s">
        <v>43</v>
      </c>
      <c r="D42" s="51">
        <v>15.685951481687086</v>
      </c>
      <c r="E42" s="56">
        <v>15.6</v>
      </c>
      <c r="F42" s="56">
        <v>-8.5951481687086329E-2</v>
      </c>
      <c r="G42" s="49"/>
      <c r="H42" s="56">
        <v>-8.5193375516681158E-3</v>
      </c>
      <c r="I42" s="51">
        <v>15.608519337551668</v>
      </c>
      <c r="J42" s="51">
        <v>0.13291837182977734</v>
      </c>
      <c r="K42" s="57">
        <v>8.5157578983162379E-3</v>
      </c>
      <c r="L42" s="51">
        <v>-6.4094507285858526E-2</v>
      </c>
      <c r="M42" s="59" t="s">
        <v>70</v>
      </c>
      <c r="Q42" s="52"/>
      <c r="R42" s="52"/>
      <c r="S42" s="63">
        <v>20.389345747759101</v>
      </c>
      <c r="T42" s="63">
        <v>21.506714244133889</v>
      </c>
    </row>
    <row r="43" spans="1:20" x14ac:dyDescent="0.25">
      <c r="A43" s="49" t="s">
        <v>31</v>
      </c>
      <c r="B43" s="17" t="s">
        <v>59</v>
      </c>
      <c r="C43" s="49" t="s">
        <v>44</v>
      </c>
      <c r="D43" s="51">
        <v>5.4645066843874606</v>
      </c>
      <c r="E43" s="49">
        <v>5.2</v>
      </c>
      <c r="F43" s="53">
        <v>-4.8404494616719466E-2</v>
      </c>
      <c r="G43" s="49"/>
      <c r="H43" s="53">
        <v>-4.8935636203771893E-2</v>
      </c>
      <c r="I43" s="51">
        <v>5.4675584512954529</v>
      </c>
      <c r="J43" s="51">
        <v>0.16582470792808313</v>
      </c>
      <c r="K43" s="57">
        <v>3.0328840451407255E-2</v>
      </c>
      <c r="L43" s="51">
        <v>-1.613501719004931</v>
      </c>
      <c r="M43" s="59" t="s">
        <v>70</v>
      </c>
      <c r="Q43" s="52"/>
      <c r="R43" s="52"/>
      <c r="S43" s="63">
        <v>7.8932305209041012</v>
      </c>
      <c r="T43" s="63">
        <v>8.5858123491857263</v>
      </c>
    </row>
    <row r="44" spans="1:20" x14ac:dyDescent="0.25">
      <c r="A44" s="49" t="s">
        <v>32</v>
      </c>
      <c r="B44" s="17" t="s">
        <v>59</v>
      </c>
      <c r="C44" s="49" t="s">
        <v>44</v>
      </c>
      <c r="D44" s="51">
        <v>4.5238671849945273</v>
      </c>
      <c r="E44" s="49">
        <v>4.3</v>
      </c>
      <c r="F44" s="53">
        <v>-4.948579961345579E-2</v>
      </c>
      <c r="G44" s="49"/>
      <c r="H44" s="53">
        <v>-4.909260550331996E-2</v>
      </c>
      <c r="I44" s="51">
        <v>4.5219965949218546</v>
      </c>
      <c r="J44" s="51">
        <v>0.14172853400829838</v>
      </c>
      <c r="K44" s="57">
        <v>3.1342025813875608E-2</v>
      </c>
      <c r="L44" s="51">
        <v>-1.5663507456364192</v>
      </c>
      <c r="M44" s="59" t="s">
        <v>70</v>
      </c>
      <c r="Q44" s="52"/>
      <c r="R44" s="52"/>
      <c r="S44" s="63">
        <v>15.215332464760582</v>
      </c>
      <c r="T44" s="63">
        <v>16.15657049861359</v>
      </c>
    </row>
    <row r="45" spans="1:20" x14ac:dyDescent="0.25">
      <c r="F45" s="43"/>
      <c r="M45" s="36"/>
    </row>
    <row r="46" spans="1:20" x14ac:dyDescent="0.25">
      <c r="A46" s="82" t="s">
        <v>64</v>
      </c>
      <c r="B46" s="82"/>
      <c r="C46" s="82"/>
      <c r="D46" s="82"/>
      <c r="H46" s="50"/>
      <c r="I46" s="52"/>
      <c r="J46" s="52"/>
      <c r="K46" s="48"/>
      <c r="L46" s="48"/>
    </row>
    <row r="47" spans="1:20" x14ac:dyDescent="0.25">
      <c r="A47" s="25"/>
      <c r="H47" s="50"/>
      <c r="I47" s="52"/>
      <c r="J47" s="52"/>
      <c r="K47" s="48"/>
      <c r="L47" s="48"/>
    </row>
    <row r="48" spans="1:20" x14ac:dyDescent="0.25">
      <c r="A48" s="74" t="s">
        <v>65</v>
      </c>
      <c r="B48" s="17" t="s">
        <v>66</v>
      </c>
      <c r="C48" s="49" t="s">
        <v>12</v>
      </c>
      <c r="D48" s="51">
        <v>12.15</v>
      </c>
      <c r="E48" s="49">
        <v>10.7</v>
      </c>
      <c r="F48" s="53">
        <v>-0.11934156378600831</v>
      </c>
      <c r="G48" s="48"/>
      <c r="H48" s="75">
        <v>2.4090043356335442E-2</v>
      </c>
      <c r="I48" s="76">
        <v>10.4483</v>
      </c>
      <c r="J48" s="76">
        <v>1.0001</v>
      </c>
      <c r="K48" s="57">
        <v>9.5718920781371133E-2</v>
      </c>
      <c r="L48" s="52">
        <v>0.25167483251674794</v>
      </c>
      <c r="M48" s="59" t="s">
        <v>70</v>
      </c>
    </row>
    <row r="49" spans="1:13" x14ac:dyDescent="0.25">
      <c r="A49" s="74" t="s">
        <v>67</v>
      </c>
      <c r="B49" s="17" t="s">
        <v>66</v>
      </c>
      <c r="C49" s="49" t="s">
        <v>12</v>
      </c>
      <c r="D49" s="51">
        <v>4.59</v>
      </c>
      <c r="E49" s="49">
        <v>4.0999999999999996</v>
      </c>
      <c r="F49" s="53">
        <v>-0.10675381263616562</v>
      </c>
      <c r="G49" s="48"/>
      <c r="H49" s="75">
        <v>1.5681125671959749E-2</v>
      </c>
      <c r="I49" s="76">
        <v>4.0366999999999997</v>
      </c>
      <c r="J49" s="76">
        <v>0.20330000000000001</v>
      </c>
      <c r="K49" s="57">
        <v>5.0362920207099864E-2</v>
      </c>
      <c r="L49" s="52">
        <v>0.31136251844564639</v>
      </c>
      <c r="M49" s="59" t="s">
        <v>70</v>
      </c>
    </row>
    <row r="50" spans="1:13" x14ac:dyDescent="0.25">
      <c r="A50" s="74" t="s">
        <v>68</v>
      </c>
      <c r="B50" s="17" t="s">
        <v>66</v>
      </c>
      <c r="C50" s="49" t="s">
        <v>12</v>
      </c>
      <c r="D50" s="51">
        <v>1.35</v>
      </c>
      <c r="E50" s="49">
        <v>1.3</v>
      </c>
      <c r="F50" s="53">
        <v>-3.703703703703707E-2</v>
      </c>
      <c r="G50" s="48"/>
      <c r="H50" s="75">
        <v>5.0020746826757063E-2</v>
      </c>
      <c r="I50" s="51">
        <v>1.2380707752001086</v>
      </c>
      <c r="J50" s="51">
        <v>0.12912854869409343</v>
      </c>
      <c r="K50" s="57">
        <v>0.10429819625879019</v>
      </c>
      <c r="L50" s="52">
        <v>0.47959359433832344</v>
      </c>
      <c r="M50" s="59" t="s">
        <v>70</v>
      </c>
    </row>
  </sheetData>
  <sheetProtection password="DC07" sheet="1" objects="1" scenarios="1" selectLockedCells="1" selectUnlockedCells="1"/>
  <mergeCells count="4">
    <mergeCell ref="H3:L3"/>
    <mergeCell ref="A7:D7"/>
    <mergeCell ref="A19:F19"/>
    <mergeCell ref="A46:D46"/>
  </mergeCells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>
    <oddHeader>&amp;CVersie 1 - Voorlopige rapportering resultaten LABSVKL 2012</oddHeader>
  </headerFooter>
  <rowBreaks count="1" manualBreakCount="1">
    <brk id="44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56"/>
  <sheetViews>
    <sheetView zoomScaleNormal="100" workbookViewId="0"/>
  </sheetViews>
  <sheetFormatPr defaultRowHeight="15.75" x14ac:dyDescent="0.25"/>
  <cols>
    <col min="1" max="1" width="19.85546875" style="48" bestFit="1" customWidth="1"/>
    <col min="2" max="2" width="26.5703125" style="17" bestFit="1" customWidth="1"/>
    <col min="3" max="3" width="16.5703125" style="49" bestFit="1" customWidth="1"/>
    <col min="4" max="4" width="12.85546875" style="51" bestFit="1" customWidth="1"/>
    <col min="5" max="5" width="10.42578125" style="21" bestFit="1" customWidth="1"/>
    <col min="6" max="6" width="14.7109375" style="18" bestFit="1" customWidth="1"/>
    <col min="7" max="7" width="9.140625" style="50"/>
    <col min="8" max="8" width="14.7109375" style="51" bestFit="1" customWidth="1"/>
    <col min="9" max="9" width="17.7109375" style="51" bestFit="1" customWidth="1"/>
    <col min="10" max="10" width="11" style="51" bestFit="1" customWidth="1"/>
    <col min="11" max="12" width="11" style="49" bestFit="1" customWidth="1"/>
    <col min="13" max="13" width="12.140625" style="49" bestFit="1" customWidth="1"/>
    <col min="14" max="15" width="0" style="49" hidden="1" customWidth="1"/>
    <col min="16" max="16" width="0" style="48" hidden="1" customWidth="1"/>
    <col min="17" max="17" width="11" style="48" hidden="1" customWidth="1"/>
    <col min="18" max="18" width="9.85546875" style="48" hidden="1" customWidth="1"/>
    <col min="19" max="19" width="9.28515625" style="48" hidden="1" customWidth="1"/>
    <col min="20" max="20" width="9.42578125" style="48" hidden="1" customWidth="1"/>
    <col min="21" max="23" width="0" style="48" hidden="1" customWidth="1"/>
    <col min="24" max="16384" width="9.140625" style="48"/>
  </cols>
  <sheetData>
    <row r="1" spans="1:15" x14ac:dyDescent="0.25">
      <c r="A1" s="1" t="s">
        <v>49</v>
      </c>
      <c r="B1" s="47"/>
      <c r="C1" s="2" t="s">
        <v>52</v>
      </c>
      <c r="D1" s="3"/>
      <c r="E1" s="4">
        <v>8</v>
      </c>
      <c r="F1" s="4"/>
    </row>
    <row r="2" spans="1:15" x14ac:dyDescent="0.25">
      <c r="B2" s="5"/>
      <c r="C2" s="16"/>
      <c r="D2" s="3"/>
      <c r="F2" s="4"/>
    </row>
    <row r="3" spans="1:15" ht="47.25" customHeight="1" x14ac:dyDescent="0.25">
      <c r="A3" s="37"/>
      <c r="B3" s="37"/>
      <c r="C3" s="37"/>
      <c r="D3" s="37"/>
      <c r="E3" s="37"/>
      <c r="F3" s="77"/>
      <c r="G3" s="38"/>
      <c r="H3" s="81" t="s">
        <v>48</v>
      </c>
      <c r="I3" s="81"/>
      <c r="J3" s="81"/>
      <c r="K3" s="81"/>
      <c r="L3" s="81"/>
      <c r="M3" s="51"/>
    </row>
    <row r="4" spans="1:15" s="8" customFormat="1" x14ac:dyDescent="0.25">
      <c r="A4" s="1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  <c r="G4" s="10"/>
      <c r="H4" s="9" t="s">
        <v>5</v>
      </c>
      <c r="I4" s="11" t="s">
        <v>6</v>
      </c>
      <c r="J4" s="10" t="s">
        <v>7</v>
      </c>
      <c r="K4" s="12" t="s">
        <v>8</v>
      </c>
      <c r="L4" s="10" t="s">
        <v>9</v>
      </c>
      <c r="M4" s="10" t="s">
        <v>10</v>
      </c>
      <c r="N4" s="11"/>
      <c r="O4" s="11"/>
    </row>
    <row r="5" spans="1:15" s="8" customFormat="1" x14ac:dyDescent="0.25">
      <c r="A5" s="1"/>
      <c r="B5" s="5"/>
      <c r="C5" s="6"/>
      <c r="D5" s="13"/>
      <c r="F5" s="9" t="s">
        <v>11</v>
      </c>
      <c r="H5" s="9" t="s">
        <v>45</v>
      </c>
      <c r="I5" s="11"/>
      <c r="J5" s="10" t="s">
        <v>46</v>
      </c>
      <c r="K5" s="10" t="s">
        <v>46</v>
      </c>
      <c r="L5" s="10" t="s">
        <v>46</v>
      </c>
      <c r="M5" s="11"/>
      <c r="N5" s="11"/>
      <c r="O5" s="11"/>
    </row>
    <row r="6" spans="1:15" x14ac:dyDescent="0.25">
      <c r="E6" s="18"/>
      <c r="F6" s="48"/>
      <c r="G6" s="18"/>
      <c r="H6" s="15"/>
      <c r="I6" s="49"/>
      <c r="J6" s="50"/>
      <c r="K6" s="51"/>
      <c r="L6" s="51"/>
      <c r="M6" s="18"/>
    </row>
    <row r="7" spans="1:15" x14ac:dyDescent="0.25">
      <c r="E7" s="18"/>
      <c r="F7" s="48"/>
      <c r="G7" s="18"/>
      <c r="H7" s="15"/>
      <c r="I7" s="49"/>
      <c r="J7" s="50"/>
      <c r="K7" s="51"/>
      <c r="L7" s="51"/>
      <c r="M7" s="18"/>
    </row>
    <row r="8" spans="1:15" s="52" customFormat="1" x14ac:dyDescent="0.25">
      <c r="A8" s="82" t="s">
        <v>53</v>
      </c>
      <c r="B8" s="82"/>
      <c r="C8" s="82"/>
      <c r="D8" s="82"/>
      <c r="E8" s="82"/>
      <c r="F8" s="82"/>
      <c r="G8" s="78"/>
      <c r="H8" s="15"/>
      <c r="I8" s="49"/>
      <c r="J8" s="50"/>
      <c r="K8" s="51"/>
      <c r="L8" s="51"/>
      <c r="M8" s="51"/>
      <c r="N8" s="51"/>
      <c r="O8" s="51"/>
    </row>
    <row r="9" spans="1:15" s="52" customFormat="1" x14ac:dyDescent="0.25">
      <c r="A9" s="48"/>
      <c r="B9" s="17" t="s">
        <v>28</v>
      </c>
      <c r="C9" s="49" t="s">
        <v>29</v>
      </c>
      <c r="D9" s="24">
        <v>79.567243492720806</v>
      </c>
      <c r="E9" s="50">
        <v>80.2</v>
      </c>
      <c r="F9" s="53">
        <v>7.9524749068011213E-3</v>
      </c>
      <c r="G9" s="50"/>
      <c r="H9" s="53">
        <v>1.1246212677918827E-2</v>
      </c>
      <c r="I9" s="51">
        <v>79.308084415584005</v>
      </c>
      <c r="J9" s="51">
        <v>6.6336382241628558</v>
      </c>
      <c r="K9" s="57">
        <v>8.3643909357358631E-2</v>
      </c>
      <c r="L9" s="51">
        <v>0.13445345589803465</v>
      </c>
      <c r="M9" s="59" t="s">
        <v>70</v>
      </c>
      <c r="N9" s="51"/>
      <c r="O9" s="51"/>
    </row>
    <row r="10" spans="1:15" s="52" customFormat="1" x14ac:dyDescent="0.25">
      <c r="A10" s="48"/>
      <c r="B10" s="17" t="s">
        <v>30</v>
      </c>
      <c r="C10" s="49" t="s">
        <v>29</v>
      </c>
      <c r="D10" s="31">
        <v>40.606038292631958</v>
      </c>
      <c r="E10" s="50">
        <v>42.1</v>
      </c>
      <c r="F10" s="53">
        <v>3.6791614503282534E-2</v>
      </c>
      <c r="G10" s="50"/>
      <c r="H10" s="53">
        <v>7.6307180997863294E-2</v>
      </c>
      <c r="I10" s="51">
        <v>39.115227272727431</v>
      </c>
      <c r="J10" s="51">
        <v>2.2959745870817696</v>
      </c>
      <c r="K10" s="57">
        <v>5.8697718182059683E-2</v>
      </c>
      <c r="L10" s="51">
        <v>1.3000025105096122</v>
      </c>
      <c r="M10" s="59" t="s">
        <v>70</v>
      </c>
      <c r="N10" s="51"/>
      <c r="O10" s="51"/>
    </row>
    <row r="11" spans="1:15" s="52" customFormat="1" x14ac:dyDescent="0.25">
      <c r="A11" s="48"/>
      <c r="B11" s="17" t="s">
        <v>31</v>
      </c>
      <c r="C11" s="49" t="s">
        <v>29</v>
      </c>
      <c r="D11" s="31">
        <v>56.364540513875724</v>
      </c>
      <c r="E11" s="50">
        <v>58.8</v>
      </c>
      <c r="F11" s="53">
        <v>4.3209071943462678E-2</v>
      </c>
      <c r="G11" s="50"/>
      <c r="H11" s="53">
        <v>4.7942351906431355E-2</v>
      </c>
      <c r="I11" s="51">
        <v>56.109956709956627</v>
      </c>
      <c r="J11" s="51">
        <v>2.4925155602953359</v>
      </c>
      <c r="K11" s="57">
        <v>4.442198330645019E-2</v>
      </c>
      <c r="L11" s="51">
        <v>1.0792483436791982</v>
      </c>
      <c r="M11" s="59" t="s">
        <v>70</v>
      </c>
      <c r="N11" s="51"/>
      <c r="O11" s="51"/>
    </row>
    <row r="12" spans="1:15" s="52" customFormat="1" x14ac:dyDescent="0.25">
      <c r="A12" s="48"/>
      <c r="B12" s="17" t="s">
        <v>32</v>
      </c>
      <c r="C12" s="49" t="s">
        <v>29</v>
      </c>
      <c r="D12" s="68">
        <v>27.430534958447609</v>
      </c>
      <c r="E12" s="50">
        <v>25.1</v>
      </c>
      <c r="F12" s="53"/>
      <c r="G12" s="50"/>
      <c r="H12" s="53"/>
      <c r="I12" s="34"/>
      <c r="J12" s="33"/>
      <c r="K12" s="57"/>
      <c r="L12" s="51"/>
      <c r="M12" s="59"/>
      <c r="N12" s="51"/>
      <c r="O12" s="51"/>
    </row>
    <row r="13" spans="1:15" x14ac:dyDescent="0.25">
      <c r="B13" s="17" t="s">
        <v>33</v>
      </c>
      <c r="C13" s="49" t="s">
        <v>29</v>
      </c>
      <c r="D13" s="68">
        <v>21.345177559175063</v>
      </c>
      <c r="E13" s="50">
        <v>24.4</v>
      </c>
      <c r="F13" s="53"/>
      <c r="H13" s="53"/>
      <c r="I13" s="34"/>
      <c r="J13" s="33"/>
      <c r="K13" s="57"/>
      <c r="L13" s="51"/>
      <c r="M13" s="59"/>
    </row>
    <row r="14" spans="1:15" x14ac:dyDescent="0.25">
      <c r="B14" s="17" t="s">
        <v>34</v>
      </c>
      <c r="C14" s="49" t="s">
        <v>29</v>
      </c>
      <c r="D14" s="68">
        <v>31.366063953958509</v>
      </c>
      <c r="E14" s="50">
        <v>31</v>
      </c>
      <c r="F14" s="53"/>
      <c r="H14" s="53"/>
      <c r="I14" s="33"/>
      <c r="J14" s="33"/>
      <c r="K14" s="57"/>
      <c r="L14" s="51"/>
      <c r="M14" s="59"/>
    </row>
    <row r="15" spans="1:15" x14ac:dyDescent="0.25">
      <c r="B15" s="17" t="s">
        <v>35</v>
      </c>
      <c r="C15" s="49" t="s">
        <v>29</v>
      </c>
      <c r="D15" s="68">
        <v>109.52099489227959</v>
      </c>
      <c r="E15" s="50">
        <v>71.400000000000006</v>
      </c>
      <c r="F15" s="53"/>
      <c r="H15" s="53"/>
      <c r="I15" s="35"/>
      <c r="J15" s="33"/>
      <c r="K15" s="57"/>
      <c r="L15" s="51"/>
      <c r="M15" s="59"/>
    </row>
    <row r="16" spans="1:15" x14ac:dyDescent="0.25">
      <c r="B16" s="17" t="s">
        <v>36</v>
      </c>
      <c r="C16" s="49" t="s">
        <v>29</v>
      </c>
      <c r="D16" s="68">
        <v>158.03687894188454</v>
      </c>
      <c r="E16" s="50">
        <v>105.3</v>
      </c>
      <c r="F16" s="53"/>
      <c r="H16" s="53"/>
      <c r="I16" s="35"/>
      <c r="J16" s="33"/>
      <c r="K16" s="57"/>
      <c r="L16" s="51"/>
      <c r="M16" s="59"/>
    </row>
    <row r="17" spans="1:20" x14ac:dyDescent="0.25">
      <c r="B17" s="17" t="s">
        <v>37</v>
      </c>
      <c r="C17" s="49" t="s">
        <v>29</v>
      </c>
      <c r="D17" s="68">
        <v>182.95048373736142</v>
      </c>
      <c r="E17" s="50">
        <v>128.19999999999999</v>
      </c>
      <c r="F17" s="53"/>
      <c r="H17" s="53"/>
      <c r="I17" s="33"/>
      <c r="J17" s="33"/>
      <c r="K17" s="57"/>
      <c r="L17" s="51"/>
      <c r="M17" s="59"/>
    </row>
    <row r="18" spans="1:20" x14ac:dyDescent="0.25">
      <c r="B18" s="17" t="s">
        <v>38</v>
      </c>
      <c r="C18" s="49" t="s">
        <v>29</v>
      </c>
      <c r="D18" s="68">
        <v>66.981456169492546</v>
      </c>
      <c r="E18" s="50">
        <v>65.599999999999994</v>
      </c>
      <c r="F18" s="53"/>
      <c r="H18" s="53"/>
      <c r="I18" s="33"/>
      <c r="J18" s="35"/>
      <c r="K18" s="57"/>
      <c r="L18" s="51"/>
      <c r="M18" s="59"/>
    </row>
    <row r="19" spans="1:20" x14ac:dyDescent="0.25">
      <c r="B19" s="17" t="s">
        <v>39</v>
      </c>
      <c r="C19" s="49" t="s">
        <v>29</v>
      </c>
      <c r="D19" s="68">
        <v>61.560822518808756</v>
      </c>
      <c r="E19" s="50">
        <v>58.4</v>
      </c>
      <c r="F19" s="53"/>
      <c r="H19" s="53"/>
      <c r="I19" s="33"/>
      <c r="J19" s="35"/>
      <c r="K19" s="57"/>
      <c r="L19" s="51"/>
      <c r="M19" s="59"/>
    </row>
    <row r="20" spans="1:20" x14ac:dyDescent="0.25">
      <c r="B20" s="17" t="s">
        <v>40</v>
      </c>
      <c r="C20" s="49" t="s">
        <v>29</v>
      </c>
      <c r="D20" s="31">
        <v>50.811114576430981</v>
      </c>
      <c r="E20" s="50">
        <v>46.1</v>
      </c>
      <c r="F20" s="53"/>
      <c r="H20" s="53"/>
      <c r="I20" s="33"/>
      <c r="J20" s="35"/>
      <c r="K20" s="57"/>
      <c r="L20" s="51"/>
      <c r="M20" s="59"/>
    </row>
    <row r="21" spans="1:20" x14ac:dyDescent="0.25">
      <c r="B21" s="17" t="s">
        <v>41</v>
      </c>
      <c r="C21" s="49" t="s">
        <v>29</v>
      </c>
      <c r="D21" s="24">
        <v>79.567243492720806</v>
      </c>
      <c r="E21" s="50">
        <v>81.3</v>
      </c>
      <c r="F21" s="53">
        <v>2.1777259475348195E-2</v>
      </c>
      <c r="H21" s="53">
        <v>3.5634419157252448E-2</v>
      </c>
      <c r="I21" s="49">
        <v>78.502605259255361</v>
      </c>
      <c r="J21" s="51">
        <v>5.1065867122086397</v>
      </c>
      <c r="K21" s="57">
        <v>6.5049901150975864E-2</v>
      </c>
      <c r="L21" s="51">
        <v>0.54780128065910005</v>
      </c>
      <c r="M21" s="59" t="s">
        <v>70</v>
      </c>
    </row>
    <row r="22" spans="1:20" x14ac:dyDescent="0.25">
      <c r="E22" s="18"/>
      <c r="F22" s="53"/>
      <c r="G22" s="18"/>
      <c r="H22" s="53"/>
      <c r="I22" s="67"/>
      <c r="J22" s="67"/>
      <c r="K22" s="57"/>
      <c r="L22" s="51"/>
      <c r="M22" s="59" t="s">
        <v>70</v>
      </c>
    </row>
    <row r="23" spans="1:20" x14ac:dyDescent="0.25">
      <c r="E23" s="18"/>
      <c r="F23" s="53"/>
      <c r="G23" s="18"/>
      <c r="H23" s="53"/>
      <c r="I23" s="67"/>
      <c r="J23" s="67"/>
      <c r="K23" s="57"/>
      <c r="L23" s="51"/>
      <c r="M23" s="14" t="s">
        <v>70</v>
      </c>
    </row>
    <row r="24" spans="1:20" x14ac:dyDescent="0.25">
      <c r="A24" s="82" t="s">
        <v>54</v>
      </c>
      <c r="B24" s="82"/>
      <c r="C24" s="82"/>
      <c r="D24" s="82"/>
      <c r="E24" s="82"/>
      <c r="F24" s="82"/>
      <c r="G24" s="18"/>
      <c r="H24" s="53"/>
      <c r="I24" s="67"/>
      <c r="J24" s="67"/>
      <c r="K24" s="57"/>
      <c r="L24" s="51"/>
      <c r="M24" s="14" t="s">
        <v>70</v>
      </c>
    </row>
    <row r="25" spans="1:20" x14ac:dyDescent="0.25">
      <c r="A25" s="25"/>
      <c r="E25" s="18"/>
      <c r="F25" s="53"/>
      <c r="G25" s="18"/>
      <c r="H25" s="53"/>
      <c r="I25" s="67"/>
      <c r="J25" s="67"/>
      <c r="K25" s="57"/>
      <c r="L25" s="51"/>
      <c r="M25" s="59" t="s">
        <v>70</v>
      </c>
      <c r="Q25" s="44">
        <v>-9.4231477985116247E-2</v>
      </c>
      <c r="R25" s="44">
        <v>9.4231477985116247E-2</v>
      </c>
      <c r="S25" s="62">
        <v>82.682786224495345</v>
      </c>
      <c r="T25" s="62">
        <v>99.886566131816039</v>
      </c>
    </row>
    <row r="26" spans="1:20" x14ac:dyDescent="0.25">
      <c r="A26" s="58" t="s">
        <v>28</v>
      </c>
      <c r="B26" s="32" t="s">
        <v>42</v>
      </c>
      <c r="C26" s="49" t="s">
        <v>12</v>
      </c>
      <c r="D26" s="51">
        <v>91.284676178155692</v>
      </c>
      <c r="E26" s="56">
        <v>88.3</v>
      </c>
      <c r="F26" s="53">
        <v>-3.2696354997531603E-2</v>
      </c>
      <c r="G26" s="49"/>
      <c r="H26" s="53">
        <v>-3.2027074188291378E-2</v>
      </c>
      <c r="I26" s="51">
        <v>91.221559658762843</v>
      </c>
      <c r="J26" s="51">
        <v>3.7143107391946848</v>
      </c>
      <c r="K26" s="57">
        <v>4.0717465839095461E-2</v>
      </c>
      <c r="L26" s="51">
        <v>-0.78656845479661752</v>
      </c>
      <c r="M26" s="59" t="s">
        <v>70</v>
      </c>
      <c r="Q26" s="44">
        <v>-6.9603367210746322E-2</v>
      </c>
      <c r="R26" s="44">
        <v>6.9603367210746322E-2</v>
      </c>
      <c r="S26" s="62">
        <v>142.38483956729627</v>
      </c>
      <c r="T26" s="63">
        <v>163.68858019656952</v>
      </c>
    </row>
    <row r="27" spans="1:20" x14ac:dyDescent="0.25">
      <c r="A27" s="58" t="s">
        <v>32</v>
      </c>
      <c r="B27" s="32" t="s">
        <v>42</v>
      </c>
      <c r="C27" s="49" t="s">
        <v>12</v>
      </c>
      <c r="D27" s="51">
        <v>153.03670988193289</v>
      </c>
      <c r="E27" s="56">
        <v>148.4</v>
      </c>
      <c r="F27" s="53">
        <v>-3.0298023823892236E-2</v>
      </c>
      <c r="G27" s="49"/>
      <c r="H27" s="53">
        <v>-1.8360195091406219E-2</v>
      </c>
      <c r="I27" s="51">
        <v>151.17561376172841</v>
      </c>
      <c r="J27" s="51">
        <v>4.2676590542032864</v>
      </c>
      <c r="K27" s="57">
        <v>2.8229811330084283E-2</v>
      </c>
      <c r="L27" s="51">
        <v>-0.65038320223698787</v>
      </c>
      <c r="M27" s="59" t="s">
        <v>70</v>
      </c>
      <c r="Q27" s="44">
        <v>-8.552496442894994E-2</v>
      </c>
      <c r="R27" s="44">
        <v>8.552496442894994E-2</v>
      </c>
      <c r="S27" s="62">
        <v>97.128388023909295</v>
      </c>
      <c r="T27" s="63">
        <v>115.29597403263789</v>
      </c>
    </row>
    <row r="28" spans="1:20" x14ac:dyDescent="0.25">
      <c r="A28" s="58" t="s">
        <v>35</v>
      </c>
      <c r="B28" s="32" t="s">
        <v>42</v>
      </c>
      <c r="C28" s="49" t="s">
        <v>12</v>
      </c>
      <c r="D28" s="51">
        <v>106.21218102827359</v>
      </c>
      <c r="E28" s="56">
        <v>104</v>
      </c>
      <c r="F28" s="53">
        <v>-2.0827940890176335E-2</v>
      </c>
      <c r="G28" s="49"/>
      <c r="H28" s="53">
        <v>-1.9463680417925507E-2</v>
      </c>
      <c r="I28" s="51">
        <v>106.06440365648773</v>
      </c>
      <c r="J28" s="51">
        <v>2.3516845606835775</v>
      </c>
      <c r="K28" s="57">
        <v>2.2172231961064066E-2</v>
      </c>
      <c r="L28" s="51">
        <v>-0.87784037493857381</v>
      </c>
      <c r="M28" s="59" t="s">
        <v>70</v>
      </c>
      <c r="Q28" s="44">
        <v>-0.14356216643683845</v>
      </c>
      <c r="R28" s="44">
        <v>0.14356216643683845</v>
      </c>
      <c r="S28" s="62">
        <v>43.997863618177682</v>
      </c>
      <c r="T28" s="63">
        <v>58.74832972810885</v>
      </c>
    </row>
    <row r="29" spans="1:20" x14ac:dyDescent="0.25">
      <c r="A29" s="58" t="s">
        <v>37</v>
      </c>
      <c r="B29" s="32" t="s">
        <v>42</v>
      </c>
      <c r="C29" s="49" t="s">
        <v>12</v>
      </c>
      <c r="D29" s="51">
        <v>51.373096673143266</v>
      </c>
      <c r="E29" s="56">
        <v>50.1</v>
      </c>
      <c r="F29" s="53">
        <v>-2.4781388617533186E-2</v>
      </c>
      <c r="G29" s="49"/>
      <c r="H29" s="53">
        <v>-2.0275351240762199E-2</v>
      </c>
      <c r="I29" s="51">
        <v>51.136816924478353</v>
      </c>
      <c r="J29" s="51">
        <v>1.3883990300398779</v>
      </c>
      <c r="K29" s="57">
        <v>2.7150673693482751E-2</v>
      </c>
      <c r="L29" s="51">
        <v>-0.74677157074113765</v>
      </c>
      <c r="M29" s="59" t="s">
        <v>70</v>
      </c>
      <c r="Q29" s="44">
        <v>-0.13911619444813236</v>
      </c>
      <c r="R29" s="44">
        <v>0.13911619444813236</v>
      </c>
      <c r="S29" s="62">
        <v>104.21381760512469</v>
      </c>
      <c r="T29" s="63">
        <v>137.89508706481192</v>
      </c>
    </row>
    <row r="30" spans="1:20" x14ac:dyDescent="0.25">
      <c r="A30" s="58" t="s">
        <v>32</v>
      </c>
      <c r="B30" s="47" t="s">
        <v>55</v>
      </c>
      <c r="C30" s="49" t="s">
        <v>12</v>
      </c>
      <c r="D30" s="51">
        <v>121.0544523349683</v>
      </c>
      <c r="E30" s="56"/>
      <c r="F30" s="53"/>
      <c r="G30" s="49"/>
      <c r="H30" s="53"/>
      <c r="I30" s="51">
        <v>119.73555555555555</v>
      </c>
      <c r="J30" s="51">
        <v>11.763432878951619</v>
      </c>
      <c r="K30" s="57">
        <v>9.8245110438340583E-2</v>
      </c>
      <c r="L30" s="51"/>
      <c r="M30" s="59" t="s">
        <v>70</v>
      </c>
      <c r="Q30" s="44">
        <v>-0.1488754920447912</v>
      </c>
      <c r="R30" s="44">
        <v>0.1488754920447912</v>
      </c>
      <c r="S30" s="62">
        <v>79.134791117423944</v>
      </c>
      <c r="T30" s="63">
        <v>106.81871011012733</v>
      </c>
    </row>
    <row r="31" spans="1:20" x14ac:dyDescent="0.25">
      <c r="A31" s="58" t="s">
        <v>35</v>
      </c>
      <c r="B31" s="47" t="s">
        <v>55</v>
      </c>
      <c r="C31" s="49" t="s">
        <v>12</v>
      </c>
      <c r="D31" s="51">
        <v>92.976750613775636</v>
      </c>
      <c r="E31" s="56"/>
      <c r="F31" s="53"/>
      <c r="G31" s="49"/>
      <c r="H31" s="53"/>
      <c r="I31" s="51">
        <v>87.318888888888893</v>
      </c>
      <c r="J31" s="51">
        <v>12.17592392762044</v>
      </c>
      <c r="K31" s="57">
        <v>0.13944203920315568</v>
      </c>
      <c r="L31" s="51"/>
      <c r="M31" s="59" t="s">
        <v>70</v>
      </c>
      <c r="Q31" s="44">
        <v>-0.18696445579687879</v>
      </c>
      <c r="R31" s="44">
        <v>0.18696445579687879</v>
      </c>
      <c r="S31" s="62">
        <v>39.785504486387673</v>
      </c>
      <c r="T31" s="63">
        <v>58.083536467738277</v>
      </c>
    </row>
    <row r="32" spans="1:20" x14ac:dyDescent="0.25">
      <c r="A32" s="58" t="s">
        <v>36</v>
      </c>
      <c r="B32" s="47" t="s">
        <v>55</v>
      </c>
      <c r="C32" s="49" t="s">
        <v>12</v>
      </c>
      <c r="D32" s="51">
        <v>48.934520477062975</v>
      </c>
      <c r="E32" s="56"/>
      <c r="F32" s="53"/>
      <c r="G32" s="49"/>
      <c r="H32" s="53"/>
      <c r="I32" s="51">
        <v>47.07</v>
      </c>
      <c r="J32" s="51">
        <v>6.2237645475226646</v>
      </c>
      <c r="K32" s="57">
        <v>0.13222359353139293</v>
      </c>
      <c r="L32" s="51"/>
      <c r="M32" s="59" t="s">
        <v>70</v>
      </c>
      <c r="Q32" s="44">
        <v>-0.1333328541584847</v>
      </c>
      <c r="R32" s="44">
        <v>0.1333328541584847</v>
      </c>
      <c r="S32" s="62">
        <v>127.85525200854049</v>
      </c>
      <c r="T32" s="63">
        <v>167.19516641800726</v>
      </c>
    </row>
    <row r="33" spans="1:20" x14ac:dyDescent="0.25">
      <c r="A33" s="58" t="s">
        <v>37</v>
      </c>
      <c r="B33" s="47" t="s">
        <v>55</v>
      </c>
      <c r="C33" s="49" t="s">
        <v>12</v>
      </c>
      <c r="D33" s="51">
        <v>147.52520921327388</v>
      </c>
      <c r="E33" s="56"/>
      <c r="F33" s="53"/>
      <c r="G33" s="49"/>
      <c r="H33" s="53"/>
      <c r="I33" s="51">
        <v>147.10555555555553</v>
      </c>
      <c r="J33" s="51">
        <v>10.201439531095598</v>
      </c>
      <c r="K33" s="57">
        <v>6.9347751637040975E-2</v>
      </c>
      <c r="L33" s="51"/>
      <c r="M33" s="59" t="s">
        <v>70</v>
      </c>
      <c r="Q33" s="44">
        <v>-0.1488754920447912</v>
      </c>
      <c r="R33" s="44">
        <v>0.1488754920447912</v>
      </c>
      <c r="S33" s="62">
        <v>79.134791117423944</v>
      </c>
      <c r="T33" s="63">
        <v>106.81871011012733</v>
      </c>
    </row>
    <row r="34" spans="1:20" x14ac:dyDescent="0.25">
      <c r="A34" s="58" t="s">
        <v>35</v>
      </c>
      <c r="B34" s="47" t="s">
        <v>56</v>
      </c>
      <c r="C34" s="49" t="s">
        <v>12</v>
      </c>
      <c r="D34" s="51">
        <v>92.976750613775636</v>
      </c>
      <c r="E34" s="56">
        <v>90.1</v>
      </c>
      <c r="F34" s="53">
        <v>-3.0940537228770562E-2</v>
      </c>
      <c r="G34" s="49"/>
      <c r="H34" s="53">
        <v>-3.1826162829431737E-2</v>
      </c>
      <c r="I34" s="68">
        <v>93.061800000000005</v>
      </c>
      <c r="J34" s="68">
        <v>4.5702999999999996</v>
      </c>
      <c r="K34" s="57">
        <v>4.9110376115656468E-2</v>
      </c>
      <c r="L34" s="51">
        <v>-0.64805373826663704</v>
      </c>
      <c r="M34" s="59" t="s">
        <v>70</v>
      </c>
      <c r="Q34" s="44">
        <v>-0.18696445579687879</v>
      </c>
      <c r="R34" s="44">
        <v>0.18696445579687879</v>
      </c>
      <c r="S34" s="62">
        <v>39.785504486387673</v>
      </c>
      <c r="T34" s="63">
        <v>58.083536467738277</v>
      </c>
    </row>
    <row r="35" spans="1:20" x14ac:dyDescent="0.25">
      <c r="A35" s="58" t="s">
        <v>36</v>
      </c>
      <c r="B35" s="47" t="s">
        <v>56</v>
      </c>
      <c r="C35" s="49" t="s">
        <v>12</v>
      </c>
      <c r="D35" s="51">
        <v>48.934520477062975</v>
      </c>
      <c r="E35" s="56">
        <v>48.5</v>
      </c>
      <c r="F35" s="53">
        <v>-8.8796308378386434E-3</v>
      </c>
      <c r="G35" s="49"/>
      <c r="H35" s="53">
        <v>-3.9984164687252632E-2</v>
      </c>
      <c r="I35" s="51">
        <v>50.52</v>
      </c>
      <c r="J35" s="51">
        <v>4.2773000843990348</v>
      </c>
      <c r="K35" s="57">
        <v>8.4665480688816991E-2</v>
      </c>
      <c r="L35" s="51">
        <v>-0.47226052887140729</v>
      </c>
      <c r="M35" s="59" t="s">
        <v>70</v>
      </c>
      <c r="Q35" s="44">
        <v>-0.1333328541584847</v>
      </c>
      <c r="R35" s="44">
        <v>0.1333328541584847</v>
      </c>
      <c r="S35" s="62">
        <v>127.85525200854049</v>
      </c>
      <c r="T35" s="63">
        <v>167.19516641800726</v>
      </c>
    </row>
    <row r="36" spans="1:20" x14ac:dyDescent="0.25">
      <c r="A36" s="58" t="s">
        <v>37</v>
      </c>
      <c r="B36" s="47" t="s">
        <v>56</v>
      </c>
      <c r="C36" s="49" t="s">
        <v>12</v>
      </c>
      <c r="D36" s="51">
        <v>147.52520921327388</v>
      </c>
      <c r="E36" s="56">
        <v>142.1</v>
      </c>
      <c r="F36" s="53">
        <v>-3.6774794234867243E-2</v>
      </c>
      <c r="G36" s="49"/>
      <c r="H36" s="53">
        <v>-2.6445601534666935E-2</v>
      </c>
      <c r="I36" s="51">
        <v>145.95999999999998</v>
      </c>
      <c r="J36" s="51">
        <v>27.197637180240488</v>
      </c>
      <c r="K36" s="57">
        <v>0.1863362371899184</v>
      </c>
      <c r="L36" s="51">
        <v>-0.1419240934210394</v>
      </c>
      <c r="M36" s="59" t="s">
        <v>70</v>
      </c>
      <c r="Q36" s="44">
        <v>-0.10353194186569846</v>
      </c>
      <c r="R36" s="44">
        <v>0.10353194186569846</v>
      </c>
      <c r="S36" s="62">
        <v>54.973808831878777</v>
      </c>
      <c r="T36" s="63">
        <v>67.67151764252651</v>
      </c>
    </row>
    <row r="37" spans="1:20" x14ac:dyDescent="0.25">
      <c r="A37" s="58" t="s">
        <v>30</v>
      </c>
      <c r="B37" s="47" t="s">
        <v>57</v>
      </c>
      <c r="C37" s="49" t="s">
        <v>12</v>
      </c>
      <c r="D37" s="51">
        <v>61.322663237202647</v>
      </c>
      <c r="E37" s="56">
        <v>59.8</v>
      </c>
      <c r="F37" s="53">
        <v>-2.4830350751610789E-2</v>
      </c>
      <c r="G37" s="49"/>
      <c r="H37" s="53">
        <v>1.9440978117818732E-2</v>
      </c>
      <c r="I37" s="68">
        <v>58.659599999999998</v>
      </c>
      <c r="J37" s="68">
        <v>1.8749</v>
      </c>
      <c r="K37" s="57">
        <v>3.1962372740352817E-2</v>
      </c>
      <c r="L37" s="51">
        <v>0.60824577310789885</v>
      </c>
      <c r="M37" s="59" t="s">
        <v>70</v>
      </c>
      <c r="Q37" s="44">
        <v>-6.2592031332604367E-2</v>
      </c>
      <c r="R37" s="44">
        <v>6.2592031332604367E-2</v>
      </c>
      <c r="S37" s="62">
        <v>161.79365976108434</v>
      </c>
      <c r="T37" s="63">
        <v>183.40003427394217</v>
      </c>
    </row>
    <row r="38" spans="1:20" x14ac:dyDescent="0.25">
      <c r="A38" s="58" t="s">
        <v>32</v>
      </c>
      <c r="B38" s="47" t="s">
        <v>57</v>
      </c>
      <c r="C38" s="49" t="s">
        <v>12</v>
      </c>
      <c r="D38" s="51">
        <v>172.59684701751326</v>
      </c>
      <c r="E38" s="56">
        <v>169.6</v>
      </c>
      <c r="F38" s="53">
        <v>-1.7363277888901258E-2</v>
      </c>
      <c r="G38" s="49"/>
      <c r="H38" s="53">
        <v>1.9465982988188994E-3</v>
      </c>
      <c r="I38" s="51">
        <v>169.27049833589911</v>
      </c>
      <c r="J38" s="51">
        <v>3.6470415274271253</v>
      </c>
      <c r="K38" s="57">
        <v>2.1545641817571563E-2</v>
      </c>
      <c r="L38" s="51">
        <v>9.0347658951210719E-2</v>
      </c>
      <c r="M38" s="59" t="s">
        <v>70</v>
      </c>
      <c r="Q38" s="44">
        <v>-0.14206023912892995</v>
      </c>
      <c r="R38" s="44">
        <v>0.14206023912892995</v>
      </c>
      <c r="S38" s="62">
        <v>33.285289284589197</v>
      </c>
      <c r="T38" s="63">
        <v>44.308245372889544</v>
      </c>
    </row>
    <row r="39" spans="1:20" x14ac:dyDescent="0.25">
      <c r="A39" s="58" t="s">
        <v>33</v>
      </c>
      <c r="B39" s="47" t="s">
        <v>57</v>
      </c>
      <c r="C39" s="49" t="s">
        <v>12</v>
      </c>
      <c r="D39" s="51">
        <v>38.796767328739371</v>
      </c>
      <c r="E39" s="56">
        <v>37.4</v>
      </c>
      <c r="F39" s="53">
        <v>-3.6002157522662795E-2</v>
      </c>
      <c r="G39" s="49"/>
      <c r="H39" s="53">
        <v>5.3504547886559708E-4</v>
      </c>
      <c r="I39" s="68">
        <v>37.380000000000003</v>
      </c>
      <c r="J39" s="68">
        <v>1.6761999999999999</v>
      </c>
      <c r="K39" s="57">
        <v>4.4842161583734615E-2</v>
      </c>
      <c r="L39" s="51">
        <v>1.1931750387779515E-2</v>
      </c>
      <c r="M39" s="59" t="s">
        <v>70</v>
      </c>
      <c r="Q39" s="44">
        <v>-0.10069818146710326</v>
      </c>
      <c r="R39" s="44">
        <v>0.10069818146710326</v>
      </c>
      <c r="S39" s="62">
        <v>57.642658807904368</v>
      </c>
      <c r="T39" s="63">
        <v>70.551586149681654</v>
      </c>
    </row>
    <row r="40" spans="1:20" x14ac:dyDescent="0.25">
      <c r="A40" s="58" t="s">
        <v>34</v>
      </c>
      <c r="B40" s="47" t="s">
        <v>57</v>
      </c>
      <c r="C40" s="49" t="s">
        <v>12</v>
      </c>
      <c r="D40" s="51">
        <v>64.097122478793011</v>
      </c>
      <c r="E40" s="56">
        <v>62.7</v>
      </c>
      <c r="F40" s="53">
        <v>-2.1796960998604207E-2</v>
      </c>
      <c r="G40" s="49"/>
      <c r="H40" s="53">
        <v>1.6652899118380605E-3</v>
      </c>
      <c r="I40" s="51">
        <v>62.595759912493889</v>
      </c>
      <c r="J40" s="51">
        <v>2.0680622913086721</v>
      </c>
      <c r="K40" s="57">
        <v>3.3038376628061264E-2</v>
      </c>
      <c r="L40" s="51">
        <v>5.0404713602775528E-2</v>
      </c>
      <c r="M40" s="59" t="s">
        <v>70</v>
      </c>
      <c r="Q40" s="44">
        <v>-5.9864165450895311E-2</v>
      </c>
      <c r="R40" s="44">
        <v>5.9864165450895311E-2</v>
      </c>
      <c r="S40" s="62">
        <v>186.21277490161501</v>
      </c>
      <c r="T40" s="63">
        <v>209.92737433740186</v>
      </c>
    </row>
    <row r="41" spans="1:20" x14ac:dyDescent="0.25">
      <c r="A41" s="58" t="s">
        <v>35</v>
      </c>
      <c r="B41" s="47" t="s">
        <v>57</v>
      </c>
      <c r="C41" s="49" t="s">
        <v>12</v>
      </c>
      <c r="D41" s="51">
        <v>198.07007461950843</v>
      </c>
      <c r="E41" s="56">
        <v>193.4</v>
      </c>
      <c r="F41" s="53">
        <v>-2.3577890948340455E-2</v>
      </c>
      <c r="G41" s="49"/>
      <c r="H41" s="53">
        <v>8.9047783023753716E-3</v>
      </c>
      <c r="I41" s="51">
        <v>191.69301618872575</v>
      </c>
      <c r="J41" s="51">
        <v>4.4549947376432</v>
      </c>
      <c r="K41" s="57">
        <v>2.3240255833092874E-2</v>
      </c>
      <c r="L41" s="51">
        <v>0.38316180193229399</v>
      </c>
      <c r="M41" s="59" t="s">
        <v>70</v>
      </c>
      <c r="Q41" s="52"/>
      <c r="R41" s="52"/>
      <c r="S41" s="63">
        <v>4.9847215895597738</v>
      </c>
      <c r="T41" s="63">
        <v>5.5085693408750167</v>
      </c>
    </row>
    <row r="42" spans="1:20" x14ac:dyDescent="0.25">
      <c r="A42" s="58" t="s">
        <v>28</v>
      </c>
      <c r="B42" s="47" t="s">
        <v>58</v>
      </c>
      <c r="C42" s="49" t="s">
        <v>43</v>
      </c>
      <c r="D42" s="51">
        <v>5.2466454652173953</v>
      </c>
      <c r="E42" s="56">
        <v>5.3</v>
      </c>
      <c r="F42" s="56">
        <v>5.3354534782604546E-2</v>
      </c>
      <c r="G42" s="49"/>
      <c r="H42" s="56">
        <v>-3.4146786687623276E-2</v>
      </c>
      <c r="I42" s="51">
        <v>5.3341467866876231</v>
      </c>
      <c r="J42" s="51">
        <v>0.11717771261269372</v>
      </c>
      <c r="K42" s="57">
        <v>2.1967470581262024E-2</v>
      </c>
      <c r="L42" s="51">
        <v>-0.29141025137167764</v>
      </c>
      <c r="M42" s="59" t="s">
        <v>70</v>
      </c>
      <c r="Q42" s="52"/>
      <c r="R42" s="52"/>
      <c r="S42" s="63">
        <v>12.576561676987991</v>
      </c>
      <c r="T42" s="63">
        <v>13.446667656674199</v>
      </c>
    </row>
    <row r="43" spans="1:20" x14ac:dyDescent="0.25">
      <c r="A43" s="58" t="s">
        <v>30</v>
      </c>
      <c r="B43" s="47" t="s">
        <v>58</v>
      </c>
      <c r="C43" s="49" t="s">
        <v>43</v>
      </c>
      <c r="D43" s="51">
        <v>13.011614666831095</v>
      </c>
      <c r="E43" s="56">
        <v>13.1</v>
      </c>
      <c r="F43" s="56">
        <v>8.8385333168904623E-2</v>
      </c>
      <c r="G43" s="49"/>
      <c r="H43" s="56">
        <v>3.697852700078208E-2</v>
      </c>
      <c r="I43" s="51">
        <v>13.063021472999218</v>
      </c>
      <c r="J43" s="51">
        <v>0.11691965907270248</v>
      </c>
      <c r="K43" s="57">
        <v>8.9504299839337394E-3</v>
      </c>
      <c r="L43" s="51">
        <v>0.31627296293934837</v>
      </c>
      <c r="M43" s="59" t="s">
        <v>70</v>
      </c>
      <c r="Q43" s="52"/>
      <c r="R43" s="52"/>
      <c r="S43" s="63">
        <v>19.271206824766761</v>
      </c>
      <c r="T43" s="63">
        <v>20.339050387335501</v>
      </c>
    </row>
    <row r="44" spans="1:20" x14ac:dyDescent="0.25">
      <c r="A44" s="58" t="s">
        <v>31</v>
      </c>
      <c r="B44" s="47" t="s">
        <v>58</v>
      </c>
      <c r="C44" s="49" t="s">
        <v>43</v>
      </c>
      <c r="D44" s="51">
        <v>19.805128606051131</v>
      </c>
      <c r="E44" s="56">
        <v>19.8</v>
      </c>
      <c r="F44" s="56">
        <v>-5.1286060511301912E-3</v>
      </c>
      <c r="G44" s="49"/>
      <c r="H44" s="56">
        <v>-7.865436331151443E-3</v>
      </c>
      <c r="I44" s="51">
        <v>19.807865436331152</v>
      </c>
      <c r="J44" s="51">
        <v>0.15200061940578194</v>
      </c>
      <c r="K44" s="57">
        <v>7.6737506065133977E-3</v>
      </c>
      <c r="L44" s="51">
        <v>-5.1746080785064555E-2</v>
      </c>
      <c r="M44" s="59" t="s">
        <v>70</v>
      </c>
      <c r="Q44" s="52"/>
      <c r="R44" s="52"/>
      <c r="S44" s="63">
        <v>0.18169043109527511</v>
      </c>
      <c r="T44" s="63">
        <v>0.33266386495788419</v>
      </c>
    </row>
    <row r="45" spans="1:20" x14ac:dyDescent="0.25">
      <c r="A45" s="58" t="s">
        <v>33</v>
      </c>
      <c r="B45" s="47" t="s">
        <v>58</v>
      </c>
      <c r="C45" s="49" t="s">
        <v>43</v>
      </c>
      <c r="D45" s="51">
        <v>20.948029995946495</v>
      </c>
      <c r="E45" s="56">
        <v>20.9</v>
      </c>
      <c r="F45" s="56">
        <v>-4.8029995946496484E-2</v>
      </c>
      <c r="G45" s="49"/>
      <c r="H45" s="56">
        <v>-2.2482807955583439E-2</v>
      </c>
      <c r="I45" s="51">
        <v>20.922482807955582</v>
      </c>
      <c r="J45" s="51">
        <v>9.1667055148159121E-2</v>
      </c>
      <c r="K45" s="57">
        <v>4.3812704251955971E-3</v>
      </c>
      <c r="L45" s="51">
        <v>-0.24526595644689414</v>
      </c>
      <c r="M45" s="59" t="s">
        <v>70</v>
      </c>
      <c r="Q45" s="52"/>
      <c r="R45" s="52"/>
      <c r="S45" s="63">
        <v>20.389345747759101</v>
      </c>
      <c r="T45" s="63">
        <v>21.506714244133889</v>
      </c>
    </row>
    <row r="46" spans="1:20" x14ac:dyDescent="0.25">
      <c r="A46" s="58" t="s">
        <v>35</v>
      </c>
      <c r="B46" s="47" t="s">
        <v>58</v>
      </c>
      <c r="C46" s="49" t="s">
        <v>43</v>
      </c>
      <c r="D46" s="51">
        <v>8.2395214350449137</v>
      </c>
      <c r="E46" s="56">
        <v>8.1</v>
      </c>
      <c r="F46" s="56">
        <v>-0.1395214350449141</v>
      </c>
      <c r="G46" s="49"/>
      <c r="H46" s="56">
        <v>-0.11428780656203408</v>
      </c>
      <c r="I46" s="51">
        <v>8.2142878065620337</v>
      </c>
      <c r="J46" s="51">
        <v>9.9873588626627582E-2</v>
      </c>
      <c r="K46" s="57">
        <v>1.2158520735886922E-2</v>
      </c>
      <c r="L46" s="51">
        <v>-1.1443246220909646</v>
      </c>
      <c r="M46" s="59" t="s">
        <v>70</v>
      </c>
      <c r="Q46" s="52"/>
      <c r="R46" s="52"/>
      <c r="S46" s="63">
        <v>7.8932305209041012</v>
      </c>
      <c r="T46" s="63">
        <v>8.5858123491857263</v>
      </c>
    </row>
    <row r="47" spans="1:20" x14ac:dyDescent="0.25">
      <c r="A47" s="20" t="s">
        <v>37</v>
      </c>
      <c r="B47" s="47" t="s">
        <v>58</v>
      </c>
      <c r="C47" s="49" t="s">
        <v>43</v>
      </c>
      <c r="D47" s="51">
        <v>15.685951481687086</v>
      </c>
      <c r="E47" s="56">
        <v>15.6</v>
      </c>
      <c r="F47" s="56">
        <v>-8.5951481687086329E-2</v>
      </c>
      <c r="G47" s="49"/>
      <c r="H47" s="56">
        <v>-8.5193375516681158E-3</v>
      </c>
      <c r="I47" s="51">
        <v>15.608519337551668</v>
      </c>
      <c r="J47" s="51">
        <v>0.13291837182977734</v>
      </c>
      <c r="K47" s="57">
        <v>8.5157578983162379E-3</v>
      </c>
      <c r="L47" s="51">
        <v>-6.4094507285858526E-2</v>
      </c>
      <c r="M47" s="59" t="s">
        <v>70</v>
      </c>
      <c r="Q47" s="52"/>
      <c r="R47" s="52"/>
      <c r="S47" s="63">
        <v>15.215332464760582</v>
      </c>
      <c r="T47" s="63">
        <v>16.15657049861359</v>
      </c>
    </row>
    <row r="48" spans="1:20" x14ac:dyDescent="0.25">
      <c r="A48" s="49" t="s">
        <v>31</v>
      </c>
      <c r="B48" s="17" t="s">
        <v>59</v>
      </c>
      <c r="C48" s="49" t="s">
        <v>44</v>
      </c>
      <c r="D48" s="51">
        <v>5.4645066843874606</v>
      </c>
      <c r="E48" s="49">
        <v>5.98</v>
      </c>
      <c r="F48" s="53">
        <v>9.4334831190772656E-2</v>
      </c>
      <c r="G48" s="49"/>
      <c r="H48" s="53">
        <v>9.3724018365662368E-2</v>
      </c>
      <c r="I48" s="51">
        <v>5.4675584512954529</v>
      </c>
      <c r="J48" s="51">
        <v>0.16582470792808313</v>
      </c>
      <c r="K48" s="57">
        <v>3.0328840451407255E-2</v>
      </c>
      <c r="L48" s="51">
        <v>3.0902605233400404</v>
      </c>
      <c r="M48" s="59" t="s">
        <v>71</v>
      </c>
      <c r="Q48" s="52"/>
      <c r="R48" s="52"/>
    </row>
    <row r="49" spans="1:13" x14ac:dyDescent="0.25">
      <c r="A49" s="49" t="s">
        <v>32</v>
      </c>
      <c r="B49" s="17" t="s">
        <v>59</v>
      </c>
      <c r="C49" s="49" t="s">
        <v>44</v>
      </c>
      <c r="D49" s="51">
        <v>4.5238671849945273</v>
      </c>
      <c r="E49" s="49">
        <v>4.88</v>
      </c>
      <c r="F49" s="53">
        <v>7.8723092531706007E-2</v>
      </c>
      <c r="G49" s="49"/>
      <c r="H49" s="53">
        <v>7.9169322126464811E-2</v>
      </c>
      <c r="I49" s="51">
        <v>4.5219965949218546</v>
      </c>
      <c r="J49" s="51">
        <v>0.14172853400829838</v>
      </c>
      <c r="K49" s="57">
        <v>3.1342025813875608E-2</v>
      </c>
      <c r="L49" s="51">
        <v>2.525979737130307</v>
      </c>
      <c r="M49" s="59" t="s">
        <v>69</v>
      </c>
    </row>
    <row r="50" spans="1:13" x14ac:dyDescent="0.25">
      <c r="C50" s="20"/>
      <c r="F50" s="49"/>
      <c r="H50" s="57"/>
      <c r="K50" s="51"/>
      <c r="M50" s="24"/>
    </row>
    <row r="52" spans="1:13" x14ac:dyDescent="0.25">
      <c r="A52" s="82" t="s">
        <v>64</v>
      </c>
      <c r="B52" s="82"/>
      <c r="C52" s="82"/>
      <c r="D52" s="82"/>
      <c r="H52" s="50"/>
      <c r="I52" s="52"/>
      <c r="J52" s="52"/>
      <c r="K52" s="48"/>
      <c r="L52" s="48"/>
    </row>
    <row r="53" spans="1:13" x14ac:dyDescent="0.25">
      <c r="A53" s="25"/>
      <c r="H53" s="50"/>
      <c r="I53" s="52"/>
      <c r="J53" s="52"/>
      <c r="K53" s="48"/>
      <c r="L53" s="48"/>
    </row>
    <row r="54" spans="1:13" x14ac:dyDescent="0.25">
      <c r="A54" s="74" t="s">
        <v>65</v>
      </c>
      <c r="B54" s="17" t="s">
        <v>66</v>
      </c>
      <c r="C54" s="49" t="s">
        <v>12</v>
      </c>
      <c r="D54" s="51">
        <v>12.15</v>
      </c>
      <c r="E54" s="49">
        <v>10.8</v>
      </c>
      <c r="F54" s="53">
        <v>-0.11111111111111108</v>
      </c>
      <c r="G54" s="48"/>
      <c r="H54" s="75">
        <v>3.3660978340974229E-2</v>
      </c>
      <c r="I54" s="76">
        <v>10.4483</v>
      </c>
      <c r="J54" s="76">
        <v>1.0001</v>
      </c>
      <c r="K54" s="57">
        <v>9.5718920781371133E-2</v>
      </c>
      <c r="L54" s="52">
        <v>0.35166483351664934</v>
      </c>
      <c r="M54" s="59" t="s">
        <v>70</v>
      </c>
    </row>
    <row r="55" spans="1:13" x14ac:dyDescent="0.25">
      <c r="A55" s="74" t="s">
        <v>67</v>
      </c>
      <c r="B55" s="17" t="s">
        <v>66</v>
      </c>
      <c r="C55" s="49" t="s">
        <v>12</v>
      </c>
      <c r="D55" s="51">
        <v>4.59</v>
      </c>
      <c r="E55" s="49">
        <v>4.0999999999999996</v>
      </c>
      <c r="F55" s="53">
        <v>-0.10675381263616562</v>
      </c>
      <c r="G55" s="48"/>
      <c r="H55" s="75">
        <v>1.5681125671959749E-2</v>
      </c>
      <c r="I55" s="76">
        <v>4.0366999999999997</v>
      </c>
      <c r="J55" s="76">
        <v>0.20330000000000001</v>
      </c>
      <c r="K55" s="57">
        <v>5.0362920207099864E-2</v>
      </c>
      <c r="L55" s="52">
        <v>0.31136251844564639</v>
      </c>
      <c r="M55" s="59" t="s">
        <v>70</v>
      </c>
    </row>
    <row r="56" spans="1:13" x14ac:dyDescent="0.25">
      <c r="A56" s="74" t="s">
        <v>68</v>
      </c>
      <c r="B56" s="17" t="s">
        <v>66</v>
      </c>
      <c r="C56" s="49" t="s">
        <v>12</v>
      </c>
      <c r="D56" s="51">
        <v>1.35</v>
      </c>
      <c r="E56" s="49">
        <v>1.4</v>
      </c>
      <c r="F56" s="53">
        <v>3.7037037037036903E-2</v>
      </c>
      <c r="G56" s="48"/>
      <c r="H56" s="75">
        <v>0.13079157350573828</v>
      </c>
      <c r="I56" s="51">
        <v>1.2380707752001086</v>
      </c>
      <c r="J56" s="51">
        <v>0.12912854869409343</v>
      </c>
      <c r="K56" s="57">
        <v>0.10429819625879019</v>
      </c>
      <c r="L56" s="52">
        <v>1.2540156800143629</v>
      </c>
      <c r="M56" s="59" t="s">
        <v>70</v>
      </c>
    </row>
  </sheetData>
  <sheetProtection password="DC07" sheet="1" objects="1" scenarios="1" selectLockedCells="1" selectUnlockedCells="1"/>
  <mergeCells count="4">
    <mergeCell ref="H3:L3"/>
    <mergeCell ref="A8:F8"/>
    <mergeCell ref="A24:F24"/>
    <mergeCell ref="A52:D52"/>
  </mergeCells>
  <pageMargins left="0.74803149606299213" right="0.74803149606299213" top="0.98425196850393704" bottom="0.98425196850393704" header="0.51181102362204722" footer="0.51181102362204722"/>
  <pageSetup paperSize="9" scale="67" orientation="landscape" r:id="rId1"/>
  <headerFooter alignWithMargins="0">
    <oddHeader>&amp;CVersie 1 - Voorlopige rapportering resultaten LABSVKL 2012</oddHeader>
  </headerFooter>
  <rowBreaks count="1" manualBreakCount="1">
    <brk id="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90"/>
  <sheetViews>
    <sheetView zoomScaleNormal="100" workbookViewId="0"/>
  </sheetViews>
  <sheetFormatPr defaultRowHeight="15.75" x14ac:dyDescent="0.25"/>
  <cols>
    <col min="1" max="1" width="19.85546875" style="48" bestFit="1" customWidth="1"/>
    <col min="2" max="2" width="26.5703125" style="17" bestFit="1" customWidth="1"/>
    <col min="3" max="3" width="16.5703125" style="49" bestFit="1" customWidth="1"/>
    <col min="4" max="4" width="12.7109375" style="51" bestFit="1" customWidth="1"/>
    <col min="5" max="5" width="10.28515625" style="21" bestFit="1" customWidth="1"/>
    <col min="6" max="6" width="14.5703125" style="18" bestFit="1" customWidth="1"/>
    <col min="7" max="7" width="9.140625" style="50"/>
    <col min="8" max="8" width="14.5703125" style="51" bestFit="1" customWidth="1"/>
    <col min="9" max="9" width="11.85546875" style="51" customWidth="1"/>
    <col min="10" max="10" width="10.85546875" style="51" bestFit="1" customWidth="1"/>
    <col min="11" max="12" width="10.85546875" style="49" bestFit="1" customWidth="1"/>
    <col min="13" max="13" width="12.140625" style="49" bestFit="1" customWidth="1"/>
    <col min="14" max="15" width="0" style="49" hidden="1" customWidth="1"/>
    <col min="16" max="16" width="0" style="48" hidden="1" customWidth="1"/>
    <col min="17" max="17" width="10.85546875" style="48" hidden="1" customWidth="1"/>
    <col min="18" max="18" width="9.7109375" style="48" hidden="1" customWidth="1"/>
    <col min="19" max="23" width="0" style="48" hidden="1" customWidth="1"/>
    <col min="24" max="16384" width="9.140625" style="48"/>
  </cols>
  <sheetData>
    <row r="1" spans="1:15" x14ac:dyDescent="0.25">
      <c r="A1" s="1" t="s">
        <v>49</v>
      </c>
      <c r="B1" s="47"/>
      <c r="C1" s="2" t="s">
        <v>52</v>
      </c>
      <c r="D1" s="3"/>
      <c r="E1" s="4">
        <v>9</v>
      </c>
      <c r="F1" s="4"/>
    </row>
    <row r="2" spans="1:15" x14ac:dyDescent="0.25">
      <c r="B2" s="5"/>
      <c r="C2" s="16"/>
      <c r="D2" s="3"/>
      <c r="F2" s="4"/>
    </row>
    <row r="3" spans="1:15" ht="47.25" customHeight="1" x14ac:dyDescent="0.25">
      <c r="A3" s="37"/>
      <c r="B3" s="37"/>
      <c r="C3" s="37"/>
      <c r="D3" s="37"/>
      <c r="E3" s="37"/>
      <c r="F3" s="77"/>
      <c r="G3" s="38"/>
      <c r="H3" s="81" t="s">
        <v>48</v>
      </c>
      <c r="I3" s="81"/>
      <c r="J3" s="81"/>
      <c r="K3" s="81"/>
      <c r="L3" s="81"/>
      <c r="M3" s="51"/>
    </row>
    <row r="4" spans="1:15" s="8" customFormat="1" x14ac:dyDescent="0.25">
      <c r="A4" s="1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  <c r="G4" s="10"/>
      <c r="H4" s="9" t="s">
        <v>5</v>
      </c>
      <c r="I4" s="11" t="s">
        <v>6</v>
      </c>
      <c r="J4" s="10" t="s">
        <v>7</v>
      </c>
      <c r="K4" s="12" t="s">
        <v>8</v>
      </c>
      <c r="L4" s="10" t="s">
        <v>9</v>
      </c>
      <c r="M4" s="10" t="s">
        <v>10</v>
      </c>
      <c r="N4" s="11"/>
      <c r="O4" s="11"/>
    </row>
    <row r="5" spans="1:15" s="8" customFormat="1" x14ac:dyDescent="0.25">
      <c r="A5" s="1"/>
      <c r="B5" s="5"/>
      <c r="C5" s="6"/>
      <c r="D5" s="13"/>
      <c r="F5" s="9" t="s">
        <v>11</v>
      </c>
      <c r="H5" s="9" t="s">
        <v>45</v>
      </c>
      <c r="I5" s="11"/>
      <c r="J5" s="10" t="s">
        <v>46</v>
      </c>
      <c r="K5" s="10" t="s">
        <v>46</v>
      </c>
      <c r="L5" s="10" t="s">
        <v>46</v>
      </c>
      <c r="M5" s="11"/>
      <c r="N5" s="11"/>
      <c r="O5" s="11"/>
    </row>
    <row r="6" spans="1:15" x14ac:dyDescent="0.25">
      <c r="E6" s="18"/>
      <c r="F6" s="48"/>
      <c r="G6" s="18"/>
      <c r="H6" s="15"/>
      <c r="I6" s="49"/>
      <c r="J6" s="50"/>
      <c r="K6" s="51"/>
      <c r="L6" s="51"/>
      <c r="M6" s="18"/>
    </row>
    <row r="7" spans="1:15" x14ac:dyDescent="0.25">
      <c r="A7" s="82" t="s">
        <v>50</v>
      </c>
      <c r="B7" s="82"/>
      <c r="C7" s="82"/>
      <c r="D7" s="82"/>
      <c r="E7" s="18"/>
      <c r="F7" s="48"/>
      <c r="G7" s="18"/>
      <c r="H7" s="53"/>
      <c r="I7" s="49"/>
      <c r="J7" s="50"/>
      <c r="K7" s="51"/>
      <c r="L7" s="51"/>
      <c r="M7" s="18"/>
    </row>
    <row r="8" spans="1:15" ht="13.5" customHeight="1" x14ac:dyDescent="0.25">
      <c r="A8" s="1" t="s">
        <v>13</v>
      </c>
      <c r="B8" s="19" t="s">
        <v>14</v>
      </c>
      <c r="C8" s="20" t="s">
        <v>15</v>
      </c>
      <c r="D8" s="51">
        <v>95</v>
      </c>
      <c r="E8" s="39">
        <v>92</v>
      </c>
      <c r="F8" s="54">
        <v>-3.1578947368421054E-2</v>
      </c>
      <c r="G8" s="21"/>
      <c r="H8" s="22"/>
      <c r="I8" s="23"/>
      <c r="J8" s="50"/>
      <c r="K8" s="51"/>
      <c r="L8" s="51"/>
      <c r="M8" s="59" t="s">
        <v>70</v>
      </c>
    </row>
    <row r="9" spans="1:15" x14ac:dyDescent="0.25">
      <c r="A9" s="1" t="s">
        <v>16</v>
      </c>
      <c r="B9" s="19" t="s">
        <v>17</v>
      </c>
      <c r="C9" s="20" t="s">
        <v>18</v>
      </c>
      <c r="D9" s="51">
        <v>120.6</v>
      </c>
      <c r="E9" s="39">
        <v>113</v>
      </c>
      <c r="F9" s="56">
        <v>-7.5999999999999943</v>
      </c>
      <c r="G9" s="24"/>
      <c r="H9" s="24"/>
      <c r="I9" s="23"/>
      <c r="J9" s="50"/>
      <c r="K9" s="51"/>
      <c r="L9" s="51"/>
      <c r="M9" s="59" t="s">
        <v>70</v>
      </c>
    </row>
    <row r="10" spans="1:15" x14ac:dyDescent="0.25">
      <c r="A10" s="1"/>
      <c r="B10" s="19"/>
      <c r="C10" s="20"/>
      <c r="D10" s="48"/>
      <c r="E10" s="48"/>
      <c r="F10" s="29"/>
      <c r="G10" s="21"/>
      <c r="H10" s="22"/>
      <c r="I10" s="49"/>
      <c r="J10" s="50"/>
      <c r="K10" s="51"/>
      <c r="L10" s="51"/>
      <c r="M10" s="59" t="s">
        <v>70</v>
      </c>
    </row>
    <row r="11" spans="1:15" x14ac:dyDescent="0.25">
      <c r="A11" s="25" t="s">
        <v>19</v>
      </c>
      <c r="B11" s="26" t="s">
        <v>20</v>
      </c>
      <c r="C11" s="27" t="s">
        <v>21</v>
      </c>
      <c r="D11" s="24">
        <v>5.92</v>
      </c>
      <c r="E11" s="39">
        <v>5.9</v>
      </c>
      <c r="F11" s="54">
        <v>-3.3783783783783066E-3</v>
      </c>
      <c r="G11" s="51"/>
      <c r="H11" s="22"/>
      <c r="I11" s="49"/>
      <c r="J11" s="50"/>
      <c r="K11" s="51"/>
      <c r="L11" s="51"/>
      <c r="M11" s="59" t="s">
        <v>70</v>
      </c>
    </row>
    <row r="12" spans="1:15" x14ac:dyDescent="0.25">
      <c r="A12" s="25"/>
      <c r="B12" s="26" t="s">
        <v>20</v>
      </c>
      <c r="C12" s="27" t="s">
        <v>21</v>
      </c>
      <c r="D12" s="24">
        <v>6.02</v>
      </c>
      <c r="E12" s="39">
        <v>6.4</v>
      </c>
      <c r="F12" s="54">
        <v>6.3122923588040003E-2</v>
      </c>
      <c r="G12" s="51"/>
      <c r="H12" s="22"/>
      <c r="I12" s="49"/>
      <c r="J12" s="50"/>
      <c r="K12" s="51"/>
      <c r="L12" s="51"/>
      <c r="M12" s="59" t="s">
        <v>70</v>
      </c>
    </row>
    <row r="13" spans="1:15" s="50" customFormat="1" x14ac:dyDescent="0.25">
      <c r="A13" s="28"/>
      <c r="B13" s="26" t="s">
        <v>20</v>
      </c>
      <c r="C13" s="27" t="s">
        <v>21</v>
      </c>
      <c r="D13" s="24"/>
      <c r="E13" s="24"/>
      <c r="F13" s="54"/>
      <c r="G13" s="51"/>
      <c r="H13" s="22"/>
      <c r="I13" s="49"/>
      <c r="K13" s="51"/>
      <c r="L13" s="51"/>
      <c r="M13" s="59" t="s">
        <v>70</v>
      </c>
    </row>
    <row r="14" spans="1:15" s="50" customFormat="1" x14ac:dyDescent="0.25">
      <c r="A14" s="28"/>
      <c r="B14" s="26"/>
      <c r="C14" s="27"/>
      <c r="D14" s="24"/>
      <c r="E14" s="24"/>
      <c r="F14" s="54"/>
      <c r="G14" s="51"/>
      <c r="H14" s="22"/>
      <c r="I14" s="49"/>
      <c r="K14" s="51"/>
      <c r="L14" s="51"/>
      <c r="M14" s="59" t="s">
        <v>70</v>
      </c>
    </row>
    <row r="15" spans="1:15" s="50" customFormat="1" x14ac:dyDescent="0.25">
      <c r="A15" s="25" t="s">
        <v>22</v>
      </c>
      <c r="B15" s="26" t="s">
        <v>20</v>
      </c>
      <c r="C15" s="27" t="s">
        <v>21</v>
      </c>
      <c r="D15" s="24">
        <v>12.03</v>
      </c>
      <c r="E15" s="39">
        <v>12.4</v>
      </c>
      <c r="F15" s="54">
        <v>3.0756442227764007E-2</v>
      </c>
      <c r="G15" s="51"/>
      <c r="H15" s="22"/>
      <c r="I15" s="49"/>
      <c r="K15" s="51"/>
      <c r="L15" s="51"/>
      <c r="M15" s="59" t="s">
        <v>70</v>
      </c>
    </row>
    <row r="16" spans="1:15" s="50" customFormat="1" x14ac:dyDescent="0.25">
      <c r="A16" s="25"/>
      <c r="B16" s="26" t="s">
        <v>20</v>
      </c>
      <c r="C16" s="27" t="s">
        <v>21</v>
      </c>
      <c r="D16" s="24">
        <v>12.37</v>
      </c>
      <c r="E16" s="39">
        <v>13</v>
      </c>
      <c r="F16" s="54">
        <v>5.0929668552950752E-2</v>
      </c>
      <c r="G16" s="51"/>
      <c r="H16" s="22"/>
      <c r="I16" s="49"/>
      <c r="K16" s="51"/>
      <c r="L16" s="51"/>
      <c r="M16" s="59" t="s">
        <v>70</v>
      </c>
    </row>
    <row r="17" spans="1:20" s="50" customFormat="1" x14ac:dyDescent="0.25">
      <c r="A17" s="28"/>
      <c r="B17" s="26" t="s">
        <v>20</v>
      </c>
      <c r="C17" s="27" t="s">
        <v>21</v>
      </c>
      <c r="D17" s="24"/>
      <c r="E17" s="24"/>
      <c r="F17" s="54"/>
      <c r="G17" s="49"/>
      <c r="H17" s="55"/>
      <c r="I17" s="49"/>
      <c r="K17" s="51"/>
      <c r="L17" s="51"/>
      <c r="M17" s="59" t="s">
        <v>70</v>
      </c>
    </row>
    <row r="18" spans="1:20" s="50" customFormat="1" x14ac:dyDescent="0.25">
      <c r="A18" s="28"/>
      <c r="B18" s="26"/>
      <c r="C18" s="27"/>
      <c r="D18" s="48"/>
      <c r="E18" s="48"/>
      <c r="F18" s="29"/>
      <c r="G18" s="49"/>
      <c r="H18" s="55"/>
      <c r="I18" s="49"/>
      <c r="K18" s="51"/>
      <c r="L18" s="51"/>
      <c r="M18" s="59" t="s">
        <v>70</v>
      </c>
    </row>
    <row r="19" spans="1:20" s="50" customFormat="1" x14ac:dyDescent="0.25">
      <c r="A19" s="28"/>
      <c r="B19" s="26"/>
      <c r="C19" s="27"/>
      <c r="D19" s="48"/>
      <c r="E19" s="48"/>
      <c r="F19" s="29"/>
      <c r="G19" s="49"/>
      <c r="H19" s="55"/>
      <c r="I19" s="49"/>
      <c r="K19" s="51"/>
      <c r="L19" s="51"/>
      <c r="M19" s="59" t="s">
        <v>70</v>
      </c>
    </row>
    <row r="20" spans="1:20" s="50" customFormat="1" ht="18" x14ac:dyDescent="0.25">
      <c r="A20" s="8" t="s">
        <v>23</v>
      </c>
      <c r="B20" s="17"/>
      <c r="C20" s="49" t="s">
        <v>47</v>
      </c>
      <c r="D20" s="51">
        <v>11.08</v>
      </c>
      <c r="E20" s="39">
        <v>11.3</v>
      </c>
      <c r="F20" s="54">
        <v>1.9855595667870093E-2</v>
      </c>
      <c r="G20" s="24"/>
      <c r="H20" s="22"/>
      <c r="I20" s="23"/>
      <c r="K20" s="51"/>
      <c r="L20" s="51"/>
      <c r="M20" s="59" t="s">
        <v>70</v>
      </c>
    </row>
    <row r="21" spans="1:20" s="50" customFormat="1" ht="18" customHeight="1" x14ac:dyDescent="0.25">
      <c r="A21" s="48"/>
      <c r="B21" s="17"/>
      <c r="C21" s="49"/>
      <c r="D21" s="24"/>
      <c r="E21" s="24"/>
      <c r="F21" s="54"/>
      <c r="G21" s="24"/>
      <c r="H21" s="54"/>
      <c r="I21" s="49"/>
      <c r="K21" s="51"/>
      <c r="L21" s="51"/>
      <c r="M21" s="59" t="s">
        <v>70</v>
      </c>
    </row>
    <row r="22" spans="1:20" s="50" customFormat="1" ht="18" customHeight="1" x14ac:dyDescent="0.25">
      <c r="A22" s="48"/>
      <c r="B22" s="17"/>
      <c r="C22" s="49"/>
      <c r="D22" s="48"/>
      <c r="E22" s="48"/>
      <c r="F22" s="29"/>
      <c r="G22" s="24"/>
      <c r="H22" s="54"/>
      <c r="I22" s="49"/>
      <c r="K22" s="51"/>
      <c r="L22" s="51"/>
      <c r="M22" s="59" t="s">
        <v>70</v>
      </c>
    </row>
    <row r="23" spans="1:20" s="50" customFormat="1" x14ac:dyDescent="0.25">
      <c r="A23" s="48"/>
      <c r="B23" s="17"/>
      <c r="C23" s="49"/>
      <c r="D23" s="49"/>
      <c r="E23" s="21"/>
      <c r="F23" s="41"/>
      <c r="G23" s="21"/>
      <c r="H23" s="54"/>
      <c r="I23" s="49"/>
      <c r="K23" s="51"/>
      <c r="L23" s="51"/>
      <c r="M23" s="59" t="s">
        <v>70</v>
      </c>
    </row>
    <row r="24" spans="1:20" s="50" customFormat="1" x14ac:dyDescent="0.25">
      <c r="A24" s="25" t="s">
        <v>51</v>
      </c>
      <c r="B24" s="19"/>
      <c r="C24" s="20"/>
      <c r="D24" s="49"/>
      <c r="E24" s="21"/>
      <c r="F24" s="54"/>
      <c r="G24" s="21"/>
      <c r="H24" s="54"/>
      <c r="I24" s="49"/>
      <c r="K24" s="51"/>
      <c r="L24" s="51"/>
      <c r="M24" s="59" t="s">
        <v>70</v>
      </c>
    </row>
    <row r="25" spans="1:20" s="50" customFormat="1" x14ac:dyDescent="0.25">
      <c r="A25" s="25" t="s">
        <v>24</v>
      </c>
      <c r="B25" s="26" t="s">
        <v>25</v>
      </c>
      <c r="C25" s="27" t="s">
        <v>26</v>
      </c>
      <c r="D25" s="51">
        <v>5.6912874827132587</v>
      </c>
      <c r="E25" s="64">
        <v>5.8</v>
      </c>
      <c r="F25" s="54">
        <v>1.9101568426642481E-2</v>
      </c>
      <c r="G25" s="21"/>
      <c r="H25" s="54"/>
      <c r="I25" s="49"/>
      <c r="K25" s="51"/>
      <c r="L25" s="51"/>
      <c r="M25" s="59" t="s">
        <v>70</v>
      </c>
      <c r="Q25" s="44">
        <v>-9.4231477985116247E-2</v>
      </c>
      <c r="R25" s="44">
        <v>9.4231477985116247E-2</v>
      </c>
      <c r="S25" s="62">
        <v>82.682786224495345</v>
      </c>
      <c r="T25" s="62">
        <v>99.886566131816039</v>
      </c>
    </row>
    <row r="26" spans="1:20" s="50" customFormat="1" x14ac:dyDescent="0.25">
      <c r="A26" s="28"/>
      <c r="B26" s="26" t="s">
        <v>25</v>
      </c>
      <c r="C26" s="27" t="s">
        <v>26</v>
      </c>
      <c r="D26" s="51">
        <v>12.180543135651998</v>
      </c>
      <c r="E26" s="64">
        <v>12</v>
      </c>
      <c r="F26" s="54">
        <v>-1.4822256580952875E-2</v>
      </c>
      <c r="G26" s="21"/>
      <c r="H26" s="54"/>
      <c r="I26" s="49"/>
      <c r="K26" s="51"/>
      <c r="L26" s="51"/>
      <c r="M26" s="59" t="s">
        <v>70</v>
      </c>
      <c r="Q26" s="44">
        <v>-6.9603367210746322E-2</v>
      </c>
      <c r="R26" s="44">
        <v>6.9603367210746322E-2</v>
      </c>
      <c r="S26" s="62">
        <v>142.38483956729627</v>
      </c>
      <c r="T26" s="63">
        <v>163.68858019656952</v>
      </c>
    </row>
    <row r="27" spans="1:20" s="50" customFormat="1" x14ac:dyDescent="0.25">
      <c r="A27" s="28"/>
      <c r="B27" s="26" t="s">
        <v>25</v>
      </c>
      <c r="C27" s="27" t="s">
        <v>26</v>
      </c>
      <c r="D27" s="51">
        <v>20.014948299205617</v>
      </c>
      <c r="E27" s="64">
        <v>19.399999999999999</v>
      </c>
      <c r="F27" s="54">
        <v>-3.072445104592279E-2</v>
      </c>
      <c r="G27" s="21"/>
      <c r="H27" s="54"/>
      <c r="I27" s="49"/>
      <c r="K27" s="51"/>
      <c r="L27" s="51"/>
      <c r="M27" s="59" t="s">
        <v>70</v>
      </c>
      <c r="Q27" s="44">
        <v>-8.552496442894994E-2</v>
      </c>
      <c r="R27" s="44">
        <v>8.552496442894994E-2</v>
      </c>
      <c r="S27" s="62">
        <v>97.128388023909295</v>
      </c>
      <c r="T27" s="63">
        <v>115.29597403263789</v>
      </c>
    </row>
    <row r="28" spans="1:20" s="50" customFormat="1" x14ac:dyDescent="0.25">
      <c r="A28" s="28"/>
      <c r="B28" s="26" t="s">
        <v>25</v>
      </c>
      <c r="C28" s="27" t="s">
        <v>26</v>
      </c>
      <c r="D28" s="51">
        <v>0</v>
      </c>
      <c r="E28" s="64" t="s">
        <v>61</v>
      </c>
      <c r="F28" s="55"/>
      <c r="G28" s="21"/>
      <c r="H28" s="54"/>
      <c r="I28" s="49"/>
      <c r="K28" s="51"/>
      <c r="L28" s="51"/>
      <c r="M28" s="59" t="s">
        <v>70</v>
      </c>
      <c r="Q28" s="44">
        <v>-0.14356216643683845</v>
      </c>
      <c r="R28" s="44">
        <v>0.14356216643683845</v>
      </c>
      <c r="S28" s="62">
        <v>43.997863618177682</v>
      </c>
      <c r="T28" s="63">
        <v>58.74832972810885</v>
      </c>
    </row>
    <row r="29" spans="1:20" s="50" customFormat="1" x14ac:dyDescent="0.25">
      <c r="A29" s="28"/>
      <c r="B29" s="26" t="s">
        <v>25</v>
      </c>
      <c r="C29" s="27" t="s">
        <v>26</v>
      </c>
      <c r="D29" s="51">
        <v>0</v>
      </c>
      <c r="E29" s="64" t="s">
        <v>61</v>
      </c>
      <c r="F29" s="55"/>
      <c r="G29" s="21"/>
      <c r="H29" s="54"/>
      <c r="I29" s="49"/>
      <c r="K29" s="51"/>
      <c r="L29" s="51"/>
      <c r="M29" s="59" t="s">
        <v>70</v>
      </c>
      <c r="Q29" s="44">
        <v>-0.13911619444813236</v>
      </c>
      <c r="R29" s="44">
        <v>0.13911619444813236</v>
      </c>
      <c r="S29" s="62">
        <v>104.21381760512469</v>
      </c>
      <c r="T29" s="63">
        <v>137.89508706481192</v>
      </c>
    </row>
    <row r="30" spans="1:20" s="50" customFormat="1" x14ac:dyDescent="0.25">
      <c r="A30" s="25"/>
      <c r="B30" s="19"/>
      <c r="C30" s="20"/>
      <c r="D30" s="30"/>
      <c r="E30" s="51"/>
      <c r="F30" s="54"/>
      <c r="G30" s="21"/>
      <c r="H30" s="54"/>
      <c r="I30" s="49"/>
      <c r="K30" s="51"/>
      <c r="L30" s="51"/>
      <c r="M30" s="59" t="s">
        <v>70</v>
      </c>
      <c r="Q30" s="44">
        <v>-0.1488754920447912</v>
      </c>
      <c r="R30" s="44">
        <v>0.1488754920447912</v>
      </c>
      <c r="S30" s="62">
        <v>79.134791117423944</v>
      </c>
      <c r="T30" s="63">
        <v>106.81871011012733</v>
      </c>
    </row>
    <row r="31" spans="1:20" s="50" customFormat="1" x14ac:dyDescent="0.25">
      <c r="A31" s="25" t="s">
        <v>27</v>
      </c>
      <c r="B31" s="26" t="s">
        <v>25</v>
      </c>
      <c r="C31" s="27" t="s">
        <v>26</v>
      </c>
      <c r="D31" s="51">
        <v>88.663327437444352</v>
      </c>
      <c r="E31" s="64">
        <v>88.5</v>
      </c>
      <c r="F31" s="54">
        <v>-1.8421081428461603E-3</v>
      </c>
      <c r="G31" s="51"/>
      <c r="H31" s="55"/>
      <c r="I31" s="23"/>
      <c r="K31" s="51"/>
      <c r="L31" s="51"/>
      <c r="M31" s="59" t="s">
        <v>70</v>
      </c>
      <c r="Q31" s="44">
        <v>-0.18696445579687879</v>
      </c>
      <c r="R31" s="44">
        <v>0.18696445579687879</v>
      </c>
      <c r="S31" s="62">
        <v>39.785504486387673</v>
      </c>
      <c r="T31" s="63">
        <v>58.083536467738277</v>
      </c>
    </row>
    <row r="32" spans="1:20" s="50" customFormat="1" x14ac:dyDescent="0.25">
      <c r="A32" s="28"/>
      <c r="B32" s="26" t="s">
        <v>25</v>
      </c>
      <c r="C32" s="27" t="s">
        <v>26</v>
      </c>
      <c r="D32" s="51">
        <v>112.49753445041593</v>
      </c>
      <c r="E32" s="64">
        <v>112.5</v>
      </c>
      <c r="F32" s="54">
        <v>2.1916476624294457E-5</v>
      </c>
      <c r="G32" s="51"/>
      <c r="H32" s="55"/>
      <c r="I32" s="23"/>
      <c r="K32" s="51"/>
      <c r="L32" s="51"/>
      <c r="M32" s="59" t="s">
        <v>70</v>
      </c>
      <c r="Q32" s="44">
        <v>-0.1333328541584847</v>
      </c>
      <c r="R32" s="44">
        <v>0.1333328541584847</v>
      </c>
      <c r="S32" s="62">
        <v>127.85525200854049</v>
      </c>
      <c r="T32" s="63">
        <v>167.19516641800726</v>
      </c>
    </row>
    <row r="33" spans="1:20" s="50" customFormat="1" x14ac:dyDescent="0.25">
      <c r="A33" s="28"/>
      <c r="B33" s="26" t="s">
        <v>25</v>
      </c>
      <c r="C33" s="27" t="s">
        <v>26</v>
      </c>
      <c r="D33" s="51">
        <v>203.95273066728041</v>
      </c>
      <c r="E33" s="64">
        <v>202.7</v>
      </c>
      <c r="F33" s="54">
        <v>-6.1422598421791543E-3</v>
      </c>
      <c r="G33" s="51"/>
      <c r="H33" s="55"/>
      <c r="I33" s="56"/>
      <c r="K33" s="51"/>
      <c r="L33" s="51"/>
      <c r="M33" s="59" t="s">
        <v>70</v>
      </c>
      <c r="Q33" s="44">
        <v>-0.1488754920447912</v>
      </c>
      <c r="R33" s="44">
        <v>0.1488754920447912</v>
      </c>
      <c r="S33" s="62">
        <v>79.134791117423944</v>
      </c>
      <c r="T33" s="63">
        <v>106.81871011012733</v>
      </c>
    </row>
    <row r="34" spans="1:20" s="50" customFormat="1" x14ac:dyDescent="0.25">
      <c r="A34" s="28"/>
      <c r="B34" s="26" t="s">
        <v>25</v>
      </c>
      <c r="C34" s="27" t="s">
        <v>26</v>
      </c>
      <c r="D34" s="51">
        <v>0</v>
      </c>
      <c r="E34" s="64" t="s">
        <v>61</v>
      </c>
      <c r="F34" s="55"/>
      <c r="G34" s="51"/>
      <c r="H34" s="55"/>
      <c r="I34" s="51"/>
      <c r="K34" s="51"/>
      <c r="L34" s="51"/>
      <c r="M34" s="59" t="s">
        <v>70</v>
      </c>
      <c r="Q34" s="44">
        <v>-0.18696445579687879</v>
      </c>
      <c r="R34" s="44">
        <v>0.18696445579687879</v>
      </c>
      <c r="S34" s="62">
        <v>39.785504486387673</v>
      </c>
      <c r="T34" s="63">
        <v>58.083536467738277</v>
      </c>
    </row>
    <row r="35" spans="1:20" s="50" customFormat="1" x14ac:dyDescent="0.25">
      <c r="A35" s="28"/>
      <c r="B35" s="26" t="s">
        <v>25</v>
      </c>
      <c r="C35" s="27" t="s">
        <v>26</v>
      </c>
      <c r="D35" s="51">
        <v>0</v>
      </c>
      <c r="E35" s="64" t="s">
        <v>61</v>
      </c>
      <c r="F35" s="54"/>
      <c r="G35" s="51"/>
      <c r="H35" s="55"/>
      <c r="I35" s="51"/>
      <c r="K35" s="51"/>
      <c r="L35" s="51"/>
      <c r="M35" s="59" t="s">
        <v>70</v>
      </c>
      <c r="Q35" s="44">
        <v>-0.1333328541584847</v>
      </c>
      <c r="R35" s="44">
        <v>0.1333328541584847</v>
      </c>
      <c r="S35" s="62">
        <v>127.85525200854049</v>
      </c>
      <c r="T35" s="63">
        <v>167.19516641800726</v>
      </c>
    </row>
    <row r="36" spans="1:20" s="50" customFormat="1" x14ac:dyDescent="0.25">
      <c r="A36" s="48"/>
      <c r="B36" s="17"/>
      <c r="C36" s="49"/>
      <c r="D36" s="51"/>
      <c r="E36" s="18"/>
      <c r="F36" s="48"/>
      <c r="G36" s="18"/>
      <c r="H36" s="15"/>
      <c r="I36" s="49"/>
      <c r="K36" s="51"/>
      <c r="L36" s="51"/>
      <c r="M36" s="18"/>
      <c r="Q36" s="44">
        <v>-0.10353194186569846</v>
      </c>
      <c r="R36" s="44">
        <v>0.10353194186569846</v>
      </c>
      <c r="S36" s="62">
        <v>54.973808831878777</v>
      </c>
      <c r="T36" s="63">
        <v>67.67151764252651</v>
      </c>
    </row>
    <row r="37" spans="1:20" s="50" customFormat="1" x14ac:dyDescent="0.25">
      <c r="A37" s="82" t="s">
        <v>53</v>
      </c>
      <c r="B37" s="82"/>
      <c r="C37" s="82"/>
      <c r="D37" s="82"/>
      <c r="E37" s="82"/>
      <c r="F37" s="82"/>
      <c r="G37" s="78"/>
      <c r="H37" s="15"/>
      <c r="I37" s="49"/>
      <c r="K37" s="51"/>
      <c r="L37" s="51"/>
      <c r="M37" s="51"/>
      <c r="Q37" s="44">
        <v>-6.2592031332604367E-2</v>
      </c>
      <c r="R37" s="44">
        <v>6.2592031332604367E-2</v>
      </c>
      <c r="S37" s="62">
        <v>161.79365976108434</v>
      </c>
      <c r="T37" s="63">
        <v>183.40003427394217</v>
      </c>
    </row>
    <row r="38" spans="1:20" s="50" customFormat="1" x14ac:dyDescent="0.25">
      <c r="A38" s="48"/>
      <c r="B38" s="17" t="s">
        <v>28</v>
      </c>
      <c r="C38" s="49" t="s">
        <v>29</v>
      </c>
      <c r="D38" s="24">
        <v>79.567243492720806</v>
      </c>
      <c r="E38" s="50">
        <v>74</v>
      </c>
      <c r="F38" s="53">
        <v>-6.9969038115919202E-2</v>
      </c>
      <c r="H38" s="53">
        <v>-6.6929928451795628E-2</v>
      </c>
      <c r="I38" s="51">
        <v>79.308084415584005</v>
      </c>
      <c r="J38" s="51">
        <v>6.6336382241628558</v>
      </c>
      <c r="K38" s="57">
        <v>8.3643909357358631E-2</v>
      </c>
      <c r="L38" s="51">
        <v>-0.80017695210592665</v>
      </c>
      <c r="M38" s="59" t="s">
        <v>70</v>
      </c>
      <c r="Q38" s="44">
        <v>-0.14206023912892995</v>
      </c>
      <c r="R38" s="44">
        <v>0.14206023912892995</v>
      </c>
      <c r="S38" s="62">
        <v>33.285289284589197</v>
      </c>
      <c r="T38" s="63">
        <v>44.308245372889544</v>
      </c>
    </row>
    <row r="39" spans="1:20" s="50" customFormat="1" x14ac:dyDescent="0.25">
      <c r="A39" s="48"/>
      <c r="B39" s="17" t="s">
        <v>30</v>
      </c>
      <c r="C39" s="49" t="s">
        <v>29</v>
      </c>
      <c r="D39" s="31">
        <v>40.606038292631958</v>
      </c>
      <c r="E39" s="50">
        <v>36.799999999999997</v>
      </c>
      <c r="F39" s="53">
        <v>-9.3730845279791142E-2</v>
      </c>
      <c r="H39" s="53">
        <v>-5.9189922548186114E-2</v>
      </c>
      <c r="I39" s="51">
        <v>39.115227272727431</v>
      </c>
      <c r="J39" s="51">
        <v>2.2959745870817696</v>
      </c>
      <c r="K39" s="57">
        <v>5.8697718182059683E-2</v>
      </c>
      <c r="L39" s="51">
        <v>-1.0083854088603543</v>
      </c>
      <c r="M39" s="59" t="s">
        <v>70</v>
      </c>
      <c r="Q39" s="44">
        <v>-0.10069818146710326</v>
      </c>
      <c r="R39" s="44">
        <v>0.10069818146710326</v>
      </c>
      <c r="S39" s="62">
        <v>57.642658807904368</v>
      </c>
      <c r="T39" s="63">
        <v>70.551586149681654</v>
      </c>
    </row>
    <row r="40" spans="1:20" s="50" customFormat="1" x14ac:dyDescent="0.25">
      <c r="A40" s="48"/>
      <c r="B40" s="17" t="s">
        <v>31</v>
      </c>
      <c r="C40" s="49" t="s">
        <v>29</v>
      </c>
      <c r="D40" s="31">
        <v>56.364540513875724</v>
      </c>
      <c r="E40" s="50">
        <v>54.2</v>
      </c>
      <c r="F40" s="53">
        <v>-3.8402522120141447E-2</v>
      </c>
      <c r="H40" s="53">
        <v>-3.4039532766520657E-2</v>
      </c>
      <c r="I40" s="51">
        <v>56.109956709956627</v>
      </c>
      <c r="J40" s="51">
        <v>2.4925155602953359</v>
      </c>
      <c r="K40" s="57">
        <v>4.442198330645019E-2</v>
      </c>
      <c r="L40" s="51">
        <v>-0.76627674482012675</v>
      </c>
      <c r="M40" s="59" t="s">
        <v>70</v>
      </c>
      <c r="N40" s="51"/>
      <c r="Q40" s="44">
        <v>-5.9864165450895311E-2</v>
      </c>
      <c r="R40" s="44">
        <v>5.9864165450895311E-2</v>
      </c>
      <c r="S40" s="62">
        <v>186.21277490161501</v>
      </c>
      <c r="T40" s="63">
        <v>209.92737433740186</v>
      </c>
    </row>
    <row r="41" spans="1:20" s="50" customFormat="1" x14ac:dyDescent="0.25">
      <c r="A41" s="48"/>
      <c r="B41" s="17" t="s">
        <v>32</v>
      </c>
      <c r="C41" s="49" t="s">
        <v>29</v>
      </c>
      <c r="D41" s="68">
        <v>27.430534958447609</v>
      </c>
      <c r="E41" s="50">
        <v>22.3</v>
      </c>
      <c r="F41" s="53"/>
      <c r="H41" s="53"/>
      <c r="I41" s="34"/>
      <c r="J41" s="33"/>
      <c r="K41" s="57"/>
      <c r="L41" s="51"/>
      <c r="M41" s="59"/>
      <c r="N41" s="51"/>
      <c r="Q41" s="52">
        <v>-0.23707187953732423</v>
      </c>
      <c r="R41" s="52">
        <v>0.23707187953732423</v>
      </c>
      <c r="S41" s="63">
        <v>4.9847215895597738</v>
      </c>
      <c r="T41" s="63">
        <v>5.5085693408750167</v>
      </c>
    </row>
    <row r="42" spans="1:20" s="50" customFormat="1" x14ac:dyDescent="0.25">
      <c r="A42" s="48"/>
      <c r="B42" s="17" t="s">
        <v>33</v>
      </c>
      <c r="C42" s="49" t="s">
        <v>29</v>
      </c>
      <c r="D42" s="68">
        <v>21.345177559175063</v>
      </c>
      <c r="E42" s="50">
        <v>18.3</v>
      </c>
      <c r="F42" s="53"/>
      <c r="H42" s="53"/>
      <c r="I42" s="34"/>
      <c r="J42" s="33"/>
      <c r="K42" s="57"/>
      <c r="L42" s="51"/>
      <c r="M42" s="59"/>
      <c r="N42" s="51"/>
      <c r="Q42" s="52">
        <v>-0.51585097125119805</v>
      </c>
      <c r="R42" s="52">
        <v>0.51585097125119805</v>
      </c>
      <c r="S42" s="63">
        <v>12.576561676987991</v>
      </c>
      <c r="T42" s="63">
        <v>13.446667656674199</v>
      </c>
    </row>
    <row r="43" spans="1:20" s="50" customFormat="1" x14ac:dyDescent="0.25">
      <c r="A43" s="48"/>
      <c r="B43" s="17" t="s">
        <v>34</v>
      </c>
      <c r="C43" s="49" t="s">
        <v>29</v>
      </c>
      <c r="D43" s="68">
        <v>31.366063953958509</v>
      </c>
      <c r="E43" s="50">
        <v>25.7</v>
      </c>
      <c r="F43" s="53"/>
      <c r="H43" s="53"/>
      <c r="I43" s="33"/>
      <c r="J43" s="33"/>
      <c r="K43" s="57"/>
      <c r="L43" s="51"/>
      <c r="M43" s="59"/>
      <c r="N43" s="51"/>
      <c r="Q43" s="52">
        <v>-0.76205311565219547</v>
      </c>
      <c r="R43" s="52">
        <v>0.76205311565219547</v>
      </c>
      <c r="S43" s="63">
        <v>19.271206824766761</v>
      </c>
      <c r="T43" s="63">
        <v>20.339050387335501</v>
      </c>
    </row>
    <row r="44" spans="1:20" s="50" customFormat="1" x14ac:dyDescent="0.25">
      <c r="A44" s="48"/>
      <c r="B44" s="17" t="s">
        <v>35</v>
      </c>
      <c r="C44" s="49" t="s">
        <v>29</v>
      </c>
      <c r="D44" s="68">
        <v>109.52099489227959</v>
      </c>
      <c r="E44" s="50">
        <v>70.400000000000006</v>
      </c>
      <c r="F44" s="53"/>
      <c r="H44" s="53"/>
      <c r="I44" s="35"/>
      <c r="J44" s="33"/>
      <c r="K44" s="57"/>
      <c r="L44" s="51"/>
      <c r="M44" s="59"/>
      <c r="N44" s="49"/>
      <c r="Q44" s="52">
        <v>-7.4896299105489103E-2</v>
      </c>
      <c r="R44" s="52">
        <v>7.4896299105489103E-2</v>
      </c>
      <c r="S44" s="63">
        <v>0.18169043109527511</v>
      </c>
      <c r="T44" s="63">
        <v>0.33266386495788419</v>
      </c>
    </row>
    <row r="45" spans="1:20" s="52" customFormat="1" x14ac:dyDescent="0.25">
      <c r="A45" s="48"/>
      <c r="B45" s="17" t="s">
        <v>36</v>
      </c>
      <c r="C45" s="49" t="s">
        <v>29</v>
      </c>
      <c r="D45" s="68">
        <v>158.03687894188454</v>
      </c>
      <c r="E45" s="50">
        <v>99.3</v>
      </c>
      <c r="F45" s="53"/>
      <c r="G45" s="50"/>
      <c r="H45" s="53"/>
      <c r="I45" s="35"/>
      <c r="J45" s="33"/>
      <c r="K45" s="57"/>
      <c r="L45" s="51"/>
      <c r="M45" s="59"/>
      <c r="N45" s="51"/>
      <c r="O45" s="51"/>
      <c r="Q45" s="52">
        <v>-0.80353463808784331</v>
      </c>
      <c r="R45" s="52">
        <v>0.80353463808784331</v>
      </c>
      <c r="S45" s="63">
        <v>20.389345747759101</v>
      </c>
      <c r="T45" s="63">
        <v>21.506714244133889</v>
      </c>
    </row>
    <row r="46" spans="1:20" s="52" customFormat="1" x14ac:dyDescent="0.25">
      <c r="A46" s="48"/>
      <c r="B46" s="17" t="s">
        <v>37</v>
      </c>
      <c r="C46" s="49" t="s">
        <v>29</v>
      </c>
      <c r="D46" s="68">
        <v>182.95048373736142</v>
      </c>
      <c r="E46" s="50">
        <v>112</v>
      </c>
      <c r="F46" s="53"/>
      <c r="G46" s="50"/>
      <c r="H46" s="53"/>
      <c r="I46" s="33"/>
      <c r="J46" s="33"/>
      <c r="K46" s="57"/>
      <c r="L46" s="51"/>
      <c r="M46" s="59"/>
      <c r="N46" s="51"/>
      <c r="O46" s="51"/>
      <c r="Q46" s="52">
        <v>-0.34378811226486911</v>
      </c>
      <c r="R46" s="52">
        <v>0.34378811226486911</v>
      </c>
      <c r="S46" s="63">
        <v>7.8932305209041012</v>
      </c>
      <c r="T46" s="63">
        <v>8.5858123491857263</v>
      </c>
    </row>
    <row r="47" spans="1:20" s="52" customFormat="1" x14ac:dyDescent="0.25">
      <c r="A47" s="48"/>
      <c r="B47" s="17" t="s">
        <v>38</v>
      </c>
      <c r="C47" s="49" t="s">
        <v>29</v>
      </c>
      <c r="D47" s="68">
        <v>66.981456169492546</v>
      </c>
      <c r="E47" s="50">
        <v>61.9</v>
      </c>
      <c r="F47" s="53"/>
      <c r="G47" s="50"/>
      <c r="H47" s="53"/>
      <c r="I47" s="33"/>
      <c r="J47" s="35"/>
      <c r="K47" s="57"/>
      <c r="L47" s="51"/>
      <c r="M47" s="59"/>
      <c r="N47" s="51"/>
      <c r="O47" s="51"/>
      <c r="Q47" s="52">
        <v>-0.61267239745544433</v>
      </c>
      <c r="R47" s="52">
        <v>0.61267239745544433</v>
      </c>
      <c r="S47" s="63">
        <v>15.215332464760582</v>
      </c>
      <c r="T47" s="63">
        <v>16.15657049861359</v>
      </c>
    </row>
    <row r="48" spans="1:20" s="52" customFormat="1" x14ac:dyDescent="0.25">
      <c r="A48" s="48"/>
      <c r="B48" s="17" t="s">
        <v>39</v>
      </c>
      <c r="C48" s="49" t="s">
        <v>29</v>
      </c>
      <c r="D48" s="68">
        <v>61.560822518808756</v>
      </c>
      <c r="E48" s="50">
        <v>52.7</v>
      </c>
      <c r="F48" s="53"/>
      <c r="G48" s="50"/>
      <c r="H48" s="53"/>
      <c r="I48" s="33"/>
      <c r="J48" s="35"/>
      <c r="K48" s="57"/>
      <c r="L48" s="51"/>
      <c r="M48" s="59"/>
      <c r="N48" s="51"/>
      <c r="O48" s="51"/>
      <c r="Q48" s="48"/>
      <c r="R48" s="48"/>
    </row>
    <row r="49" spans="1:15" x14ac:dyDescent="0.25">
      <c r="B49" s="17" t="s">
        <v>40</v>
      </c>
      <c r="C49" s="49" t="s">
        <v>29</v>
      </c>
      <c r="D49" s="31">
        <v>50.811114576430981</v>
      </c>
      <c r="E49" s="50">
        <v>43.4</v>
      </c>
      <c r="F49" s="53"/>
      <c r="H49" s="53"/>
      <c r="I49" s="33"/>
      <c r="J49" s="35"/>
      <c r="K49" s="57"/>
      <c r="L49" s="51"/>
      <c r="M49" s="59"/>
      <c r="N49" s="51"/>
    </row>
    <row r="50" spans="1:15" s="52" customFormat="1" x14ac:dyDescent="0.25">
      <c r="A50" s="48"/>
      <c r="B50" s="17" t="s">
        <v>41</v>
      </c>
      <c r="C50" s="49" t="s">
        <v>29</v>
      </c>
      <c r="D50" s="24">
        <v>79.567243492720806</v>
      </c>
      <c r="E50" s="50">
        <v>73.599999999999994</v>
      </c>
      <c r="F50" s="53">
        <v>-7.4996232504481869E-2</v>
      </c>
      <c r="G50" s="50"/>
      <c r="H50" s="53">
        <v>-6.2451497540297947E-2</v>
      </c>
      <c r="I50" s="49">
        <v>78.502605259255361</v>
      </c>
      <c r="J50" s="51">
        <v>5.1065867122086397</v>
      </c>
      <c r="K50" s="57">
        <v>6.5049901150975864E-2</v>
      </c>
      <c r="L50" s="51">
        <v>-0.96005522583889513</v>
      </c>
      <c r="M50" s="59" t="s">
        <v>70</v>
      </c>
      <c r="N50" s="49"/>
      <c r="O50" s="51"/>
    </row>
    <row r="51" spans="1:15" s="52" customFormat="1" x14ac:dyDescent="0.25">
      <c r="A51" s="48"/>
      <c r="B51" s="17"/>
      <c r="C51" s="49"/>
      <c r="D51" s="51"/>
      <c r="E51" s="18"/>
      <c r="F51" s="53"/>
      <c r="G51" s="18"/>
      <c r="H51" s="53"/>
      <c r="I51" s="67"/>
      <c r="J51" s="67"/>
      <c r="K51" s="57"/>
      <c r="L51" s="51"/>
      <c r="M51" s="59" t="s">
        <v>70</v>
      </c>
      <c r="N51" s="49"/>
      <c r="O51" s="51"/>
    </row>
    <row r="52" spans="1:15" s="52" customFormat="1" x14ac:dyDescent="0.25">
      <c r="A52" s="48"/>
      <c r="B52" s="17"/>
      <c r="C52" s="49"/>
      <c r="D52" s="51"/>
      <c r="E52" s="18"/>
      <c r="F52" s="53"/>
      <c r="G52" s="18"/>
      <c r="H52" s="53"/>
      <c r="I52" s="67"/>
      <c r="J52" s="67"/>
      <c r="K52" s="57"/>
      <c r="L52" s="51"/>
      <c r="M52" s="14" t="s">
        <v>70</v>
      </c>
      <c r="N52" s="49"/>
      <c r="O52" s="51"/>
    </row>
    <row r="53" spans="1:15" s="52" customFormat="1" x14ac:dyDescent="0.25">
      <c r="A53" s="82" t="s">
        <v>54</v>
      </c>
      <c r="B53" s="82"/>
      <c r="C53" s="82"/>
      <c r="D53" s="82"/>
      <c r="E53" s="82"/>
      <c r="F53" s="82"/>
      <c r="G53" s="18"/>
      <c r="H53" s="53"/>
      <c r="I53" s="67"/>
      <c r="J53" s="67"/>
      <c r="K53" s="57"/>
      <c r="L53" s="51"/>
      <c r="M53" s="14" t="s">
        <v>70</v>
      </c>
      <c r="N53" s="49"/>
      <c r="O53" s="51"/>
    </row>
    <row r="54" spans="1:15" s="52" customFormat="1" x14ac:dyDescent="0.25">
      <c r="A54" s="25"/>
      <c r="B54" s="17"/>
      <c r="C54" s="49"/>
      <c r="D54" s="51"/>
      <c r="E54" s="18"/>
      <c r="F54" s="53"/>
      <c r="G54" s="18"/>
      <c r="H54" s="53"/>
      <c r="I54" s="67"/>
      <c r="J54" s="67"/>
      <c r="K54" s="57"/>
      <c r="L54" s="51"/>
      <c r="M54" s="14" t="s">
        <v>70</v>
      </c>
      <c r="N54" s="49"/>
      <c r="O54" s="51"/>
    </row>
    <row r="55" spans="1:15" x14ac:dyDescent="0.25">
      <c r="A55" s="58" t="s">
        <v>28</v>
      </c>
      <c r="B55" s="32" t="s">
        <v>42</v>
      </c>
      <c r="C55" s="49" t="s">
        <v>12</v>
      </c>
      <c r="D55" s="51">
        <v>91.284676178155692</v>
      </c>
      <c r="E55" s="56">
        <v>91</v>
      </c>
      <c r="F55" s="53">
        <v>-3.1185538479657198E-3</v>
      </c>
      <c r="G55" s="49"/>
      <c r="H55" s="53">
        <v>-2.4288080536184879E-3</v>
      </c>
      <c r="I55" s="51">
        <v>91.221559658762843</v>
      </c>
      <c r="J55" s="51">
        <v>3.7143107391946848</v>
      </c>
      <c r="K55" s="57">
        <v>4.0717465839095461E-2</v>
      </c>
      <c r="L55" s="51">
        <v>-5.9650275466957788E-2</v>
      </c>
      <c r="M55" s="59" t="s">
        <v>70</v>
      </c>
    </row>
    <row r="56" spans="1:15" x14ac:dyDescent="0.25">
      <c r="A56" s="58" t="s">
        <v>32</v>
      </c>
      <c r="B56" s="32" t="s">
        <v>42</v>
      </c>
      <c r="C56" s="49" t="s">
        <v>12</v>
      </c>
      <c r="D56" s="51">
        <v>153.03670988193289</v>
      </c>
      <c r="E56" s="56">
        <v>150</v>
      </c>
      <c r="F56" s="53">
        <v>-1.9843015994500276E-2</v>
      </c>
      <c r="G56" s="49"/>
      <c r="H56" s="53">
        <v>-7.776477518267778E-3</v>
      </c>
      <c r="I56" s="51">
        <v>151.17561376172841</v>
      </c>
      <c r="J56" s="51">
        <v>4.2676590542032864</v>
      </c>
      <c r="K56" s="57">
        <v>2.8229811330084283E-2</v>
      </c>
      <c r="L56" s="51">
        <v>-0.2754704035156072</v>
      </c>
      <c r="M56" s="59" t="s">
        <v>70</v>
      </c>
    </row>
    <row r="57" spans="1:15" x14ac:dyDescent="0.25">
      <c r="A57" s="58" t="s">
        <v>35</v>
      </c>
      <c r="B57" s="32" t="s">
        <v>42</v>
      </c>
      <c r="C57" s="49" t="s">
        <v>12</v>
      </c>
      <c r="D57" s="51">
        <v>106.21218102827359</v>
      </c>
      <c r="E57" s="56">
        <v>105</v>
      </c>
      <c r="F57" s="53">
        <v>-1.1412824937197263E-2</v>
      </c>
      <c r="G57" s="49"/>
      <c r="H57" s="53">
        <v>-1.0035446575790176E-2</v>
      </c>
      <c r="I57" s="51">
        <v>106.06440365648773</v>
      </c>
      <c r="J57" s="51">
        <v>2.3516845606835775</v>
      </c>
      <c r="K57" s="57">
        <v>2.2172231961064066E-2</v>
      </c>
      <c r="L57" s="51">
        <v>-0.45261327742796026</v>
      </c>
      <c r="M57" s="59" t="s">
        <v>70</v>
      </c>
    </row>
    <row r="58" spans="1:15" x14ac:dyDescent="0.25">
      <c r="A58" s="58" t="s">
        <v>37</v>
      </c>
      <c r="B58" s="32" t="s">
        <v>42</v>
      </c>
      <c r="C58" s="49" t="s">
        <v>12</v>
      </c>
      <c r="D58" s="51">
        <v>51.373096673143266</v>
      </c>
      <c r="E58" s="56">
        <v>51</v>
      </c>
      <c r="F58" s="53">
        <v>-7.2624914070697376E-3</v>
      </c>
      <c r="G58" s="49"/>
      <c r="H58" s="53">
        <v>-2.6755072510753208E-3</v>
      </c>
      <c r="I58" s="51">
        <v>51.136816924478353</v>
      </c>
      <c r="J58" s="51">
        <v>1.3883990300398779</v>
      </c>
      <c r="K58" s="57">
        <v>2.7150673693482751E-2</v>
      </c>
      <c r="L58" s="51">
        <v>-9.8542941559404101E-2</v>
      </c>
      <c r="M58" s="59" t="s">
        <v>70</v>
      </c>
    </row>
    <row r="59" spans="1:15" x14ac:dyDescent="0.25">
      <c r="A59" s="58" t="s">
        <v>32</v>
      </c>
      <c r="B59" s="47" t="s">
        <v>55</v>
      </c>
      <c r="C59" s="49" t="s">
        <v>12</v>
      </c>
      <c r="D59" s="51">
        <v>121.0544523349683</v>
      </c>
      <c r="E59" s="56">
        <v>129</v>
      </c>
      <c r="F59" s="53">
        <v>6.5636145649939984E-2</v>
      </c>
      <c r="G59" s="49"/>
      <c r="H59" s="53">
        <v>7.7374213544663298E-2</v>
      </c>
      <c r="I59" s="51">
        <v>119.73555555555555</v>
      </c>
      <c r="J59" s="51">
        <v>11.763432878951619</v>
      </c>
      <c r="K59" s="57">
        <v>9.8245110438340583E-2</v>
      </c>
      <c r="L59" s="51">
        <v>0.78756299625948278</v>
      </c>
      <c r="M59" s="59" t="s">
        <v>70</v>
      </c>
    </row>
    <row r="60" spans="1:15" x14ac:dyDescent="0.25">
      <c r="A60" s="58" t="s">
        <v>35</v>
      </c>
      <c r="B60" s="47" t="s">
        <v>55</v>
      </c>
      <c r="C60" s="49" t="s">
        <v>12</v>
      </c>
      <c r="D60" s="51">
        <v>92.976750613775636</v>
      </c>
      <c r="E60" s="56">
        <v>100</v>
      </c>
      <c r="F60" s="53">
        <v>7.553769452966648E-2</v>
      </c>
      <c r="G60" s="49"/>
      <c r="H60" s="53">
        <v>0.14522758217007897</v>
      </c>
      <c r="I60" s="51">
        <v>87.318888888888893</v>
      </c>
      <c r="J60" s="51">
        <v>12.17592392762044</v>
      </c>
      <c r="K60" s="57">
        <v>0.13944203920315568</v>
      </c>
      <c r="L60" s="51">
        <v>1.0414906652253861</v>
      </c>
      <c r="M60" s="59" t="s">
        <v>70</v>
      </c>
    </row>
    <row r="61" spans="1:15" x14ac:dyDescent="0.25">
      <c r="A61" s="58" t="s">
        <v>36</v>
      </c>
      <c r="B61" s="47" t="s">
        <v>55</v>
      </c>
      <c r="C61" s="49" t="s">
        <v>12</v>
      </c>
      <c r="D61" s="51">
        <v>48.934520477062975</v>
      </c>
      <c r="E61" s="56">
        <v>51</v>
      </c>
      <c r="F61" s="53">
        <v>4.2209047984953181E-2</v>
      </c>
      <c r="G61" s="49"/>
      <c r="H61" s="53">
        <v>8.3492670490758439E-2</v>
      </c>
      <c r="I61" s="51">
        <v>47.07</v>
      </c>
      <c r="J61" s="51">
        <v>6.2237645475226646</v>
      </c>
      <c r="K61" s="57">
        <v>0.13222359353139293</v>
      </c>
      <c r="L61" s="51">
        <v>0.63145062284920705</v>
      </c>
      <c r="M61" s="59" t="s">
        <v>70</v>
      </c>
    </row>
    <row r="62" spans="1:15" x14ac:dyDescent="0.25">
      <c r="A62" s="58" t="s">
        <v>37</v>
      </c>
      <c r="B62" s="47" t="s">
        <v>55</v>
      </c>
      <c r="C62" s="49" t="s">
        <v>12</v>
      </c>
      <c r="D62" s="51">
        <v>147.52520921327388</v>
      </c>
      <c r="E62" s="56">
        <v>154</v>
      </c>
      <c r="F62" s="53">
        <v>4.3889385558271994E-2</v>
      </c>
      <c r="G62" s="49"/>
      <c r="H62" s="53">
        <v>4.6867328826617531E-2</v>
      </c>
      <c r="I62" s="51">
        <v>147.10555555555553</v>
      </c>
      <c r="J62" s="51">
        <v>10.201439531095598</v>
      </c>
      <c r="K62" s="57">
        <v>6.9347751637040975E-2</v>
      </c>
      <c r="L62" s="51">
        <v>0.67583054562340139</v>
      </c>
      <c r="M62" s="59" t="s">
        <v>70</v>
      </c>
    </row>
    <row r="63" spans="1:15" x14ac:dyDescent="0.25">
      <c r="A63" s="58" t="s">
        <v>35</v>
      </c>
      <c r="B63" s="47" t="s">
        <v>56</v>
      </c>
      <c r="C63" s="49" t="s">
        <v>12</v>
      </c>
      <c r="D63" s="51">
        <v>92.976750613775636</v>
      </c>
      <c r="E63" s="56"/>
      <c r="F63" s="53"/>
      <c r="G63" s="49"/>
      <c r="H63" s="53"/>
      <c r="I63" s="68">
        <v>93.061800000000005</v>
      </c>
      <c r="J63" s="68">
        <v>4.5702999999999996</v>
      </c>
      <c r="K63" s="57">
        <v>4.9110376115656468E-2</v>
      </c>
      <c r="L63" s="51"/>
      <c r="M63" s="59"/>
    </row>
    <row r="64" spans="1:15" x14ac:dyDescent="0.25">
      <c r="A64" s="58" t="s">
        <v>36</v>
      </c>
      <c r="B64" s="47" t="s">
        <v>56</v>
      </c>
      <c r="C64" s="49" t="s">
        <v>12</v>
      </c>
      <c r="D64" s="51">
        <v>48.934520477062975</v>
      </c>
      <c r="E64" s="56"/>
      <c r="F64" s="53"/>
      <c r="G64" s="49"/>
      <c r="H64" s="53"/>
      <c r="I64" s="51">
        <v>50.52</v>
      </c>
      <c r="J64" s="51">
        <v>4.2773000843990348</v>
      </c>
      <c r="K64" s="57">
        <v>8.4665480688816991E-2</v>
      </c>
      <c r="L64" s="51"/>
      <c r="M64" s="59"/>
    </row>
    <row r="65" spans="1:18" x14ac:dyDescent="0.25">
      <c r="A65" s="58" t="s">
        <v>37</v>
      </c>
      <c r="B65" s="47" t="s">
        <v>56</v>
      </c>
      <c r="C65" s="49" t="s">
        <v>12</v>
      </c>
      <c r="D65" s="51">
        <v>147.52520921327388</v>
      </c>
      <c r="E65" s="56"/>
      <c r="F65" s="53"/>
      <c r="G65" s="49"/>
      <c r="H65" s="53"/>
      <c r="I65" s="51">
        <v>145.95999999999998</v>
      </c>
      <c r="J65" s="51">
        <v>27.197637180240488</v>
      </c>
      <c r="K65" s="57">
        <v>0.1863362371899184</v>
      </c>
      <c r="L65" s="51"/>
      <c r="M65" s="59"/>
    </row>
    <row r="66" spans="1:18" x14ac:dyDescent="0.25">
      <c r="A66" s="58" t="s">
        <v>30</v>
      </c>
      <c r="B66" s="47" t="s">
        <v>57</v>
      </c>
      <c r="C66" s="49" t="s">
        <v>12</v>
      </c>
      <c r="D66" s="51">
        <v>61.322663237202647</v>
      </c>
      <c r="E66" s="56">
        <v>58</v>
      </c>
      <c r="F66" s="53">
        <v>-5.4183283337682658E-2</v>
      </c>
      <c r="G66" s="49"/>
      <c r="H66" s="53">
        <v>-1.1244536273687471E-2</v>
      </c>
      <c r="I66" s="68">
        <v>58.659599999999998</v>
      </c>
      <c r="J66" s="68">
        <v>1.8749</v>
      </c>
      <c r="K66" s="57">
        <v>3.1962372740352817E-2</v>
      </c>
      <c r="L66" s="51">
        <v>-0.35180542962291189</v>
      </c>
      <c r="M66" s="59" t="s">
        <v>70</v>
      </c>
    </row>
    <row r="67" spans="1:18" x14ac:dyDescent="0.25">
      <c r="A67" s="58" t="s">
        <v>32</v>
      </c>
      <c r="B67" s="47" t="s">
        <v>57</v>
      </c>
      <c r="C67" s="49" t="s">
        <v>12</v>
      </c>
      <c r="D67" s="51">
        <v>172.59684701751326</v>
      </c>
      <c r="E67" s="56">
        <v>166</v>
      </c>
      <c r="F67" s="53">
        <v>-3.822113283937266E-2</v>
      </c>
      <c r="G67" s="49"/>
      <c r="H67" s="53">
        <v>-1.9321136099033357E-2</v>
      </c>
      <c r="I67" s="51">
        <v>169.27049833589911</v>
      </c>
      <c r="J67" s="51">
        <v>3.6470415274271253</v>
      </c>
      <c r="K67" s="57">
        <v>2.1545641817571563E-2</v>
      </c>
      <c r="L67" s="51">
        <v>-0.89675379655091036</v>
      </c>
      <c r="M67" s="59" t="s">
        <v>70</v>
      </c>
      <c r="Q67" s="44"/>
      <c r="R67" s="44"/>
    </row>
    <row r="68" spans="1:18" x14ac:dyDescent="0.25">
      <c r="A68" s="58" t="s">
        <v>33</v>
      </c>
      <c r="B68" s="47" t="s">
        <v>57</v>
      </c>
      <c r="C68" s="49" t="s">
        <v>12</v>
      </c>
      <c r="D68" s="51">
        <v>38.796767328739371</v>
      </c>
      <c r="E68" s="56">
        <v>37</v>
      </c>
      <c r="F68" s="53">
        <v>-4.6312294875361551E-2</v>
      </c>
      <c r="G68" s="49"/>
      <c r="H68" s="53">
        <v>-1.0165864098448435E-2</v>
      </c>
      <c r="I68" s="68">
        <v>37.380000000000003</v>
      </c>
      <c r="J68" s="68">
        <v>1.6761999999999999</v>
      </c>
      <c r="K68" s="57">
        <v>4.4842161583734615E-2</v>
      </c>
      <c r="L68" s="51">
        <v>-0.2267032573678574</v>
      </c>
      <c r="M68" s="59" t="s">
        <v>70</v>
      </c>
      <c r="Q68" s="44"/>
      <c r="R68" s="44"/>
    </row>
    <row r="69" spans="1:18" x14ac:dyDescent="0.25">
      <c r="A69" s="58" t="s">
        <v>34</v>
      </c>
      <c r="B69" s="47" t="s">
        <v>57</v>
      </c>
      <c r="C69" s="49" t="s">
        <v>12</v>
      </c>
      <c r="D69" s="51">
        <v>64.097122478793011</v>
      </c>
      <c r="E69" s="56">
        <v>61</v>
      </c>
      <c r="F69" s="53">
        <v>-4.8319212454782448E-2</v>
      </c>
      <c r="G69" s="49"/>
      <c r="H69" s="53">
        <v>-2.5493099128833827E-2</v>
      </c>
      <c r="I69" s="51">
        <v>62.595759912493889</v>
      </c>
      <c r="J69" s="51">
        <v>2.0680622913086721</v>
      </c>
      <c r="K69" s="57">
        <v>3.3038376628061264E-2</v>
      </c>
      <c r="L69" s="51">
        <v>-0.7716208158720842</v>
      </c>
      <c r="M69" s="59" t="s">
        <v>70</v>
      </c>
      <c r="Q69" s="44"/>
      <c r="R69" s="44"/>
    </row>
    <row r="70" spans="1:18" x14ac:dyDescent="0.25">
      <c r="A70" s="58" t="s">
        <v>35</v>
      </c>
      <c r="B70" s="47" t="s">
        <v>57</v>
      </c>
      <c r="C70" s="49" t="s">
        <v>12</v>
      </c>
      <c r="D70" s="51">
        <v>198.07007461950843</v>
      </c>
      <c r="E70" s="56">
        <v>1891</v>
      </c>
      <c r="F70" s="53">
        <v>8.5471262058773956</v>
      </c>
      <c r="G70" s="49"/>
      <c r="H70" s="53">
        <v>8.8647307950868246</v>
      </c>
      <c r="I70" s="51">
        <v>191.69301618872575</v>
      </c>
      <c r="J70" s="51">
        <v>4.4549947376432</v>
      </c>
      <c r="K70" s="57">
        <v>2.3240255833092874E-2</v>
      </c>
      <c r="L70" s="51">
        <v>381.43860630242824</v>
      </c>
      <c r="M70" s="59" t="s">
        <v>71</v>
      </c>
      <c r="Q70" s="44"/>
      <c r="R70" s="44"/>
    </row>
    <row r="71" spans="1:18" x14ac:dyDescent="0.25">
      <c r="A71" s="58" t="s">
        <v>28</v>
      </c>
      <c r="B71" s="47" t="s">
        <v>58</v>
      </c>
      <c r="C71" s="49" t="s">
        <v>43</v>
      </c>
      <c r="D71" s="51">
        <v>5.2466454652173953</v>
      </c>
      <c r="E71" s="56">
        <v>5.5</v>
      </c>
      <c r="F71" s="56">
        <v>0.25335453478260472</v>
      </c>
      <c r="G71" s="49"/>
      <c r="H71" s="56">
        <v>0.1658532133123769</v>
      </c>
      <c r="I71" s="51">
        <v>5.3341467866876231</v>
      </c>
      <c r="J71" s="51">
        <v>0.11717771261269372</v>
      </c>
      <c r="K71" s="57">
        <v>2.1967470581262024E-2</v>
      </c>
      <c r="L71" s="51">
        <v>1.4153989663594972</v>
      </c>
      <c r="M71" s="59" t="s">
        <v>70</v>
      </c>
      <c r="Q71" s="44"/>
      <c r="R71" s="44"/>
    </row>
    <row r="72" spans="1:18" x14ac:dyDescent="0.25">
      <c r="A72" s="58" t="s">
        <v>30</v>
      </c>
      <c r="B72" s="47" t="s">
        <v>58</v>
      </c>
      <c r="C72" s="49" t="s">
        <v>43</v>
      </c>
      <c r="D72" s="51">
        <v>13.011614666831095</v>
      </c>
      <c r="E72" s="56">
        <v>13.4</v>
      </c>
      <c r="F72" s="56">
        <v>0.38838533316890533</v>
      </c>
      <c r="G72" s="49"/>
      <c r="H72" s="56">
        <v>0.33697852700078279</v>
      </c>
      <c r="I72" s="51">
        <v>13.063021472999218</v>
      </c>
      <c r="J72" s="51">
        <v>0.11691965907270248</v>
      </c>
      <c r="K72" s="57">
        <v>8.9504299839337394E-3</v>
      </c>
      <c r="L72" s="51">
        <v>2.8821374409862437</v>
      </c>
      <c r="M72" s="59" t="s">
        <v>69</v>
      </c>
      <c r="Q72" s="44"/>
      <c r="R72" s="44"/>
    </row>
    <row r="73" spans="1:18" x14ac:dyDescent="0.25">
      <c r="A73" s="58" t="s">
        <v>31</v>
      </c>
      <c r="B73" s="47" t="s">
        <v>58</v>
      </c>
      <c r="C73" s="49" t="s">
        <v>43</v>
      </c>
      <c r="D73" s="51">
        <v>19.805128606051131</v>
      </c>
      <c r="E73" s="56">
        <v>20.399999999999999</v>
      </c>
      <c r="F73" s="56">
        <v>0.59487139394886768</v>
      </c>
      <c r="G73" s="49"/>
      <c r="H73" s="56">
        <v>0.59213456366884643</v>
      </c>
      <c r="I73" s="51">
        <v>19.807865436331152</v>
      </c>
      <c r="J73" s="51">
        <v>0.15200061940578194</v>
      </c>
      <c r="K73" s="57">
        <v>7.6737506065133977E-3</v>
      </c>
      <c r="L73" s="51">
        <v>3.8956062546566326</v>
      </c>
      <c r="M73" s="59" t="s">
        <v>71</v>
      </c>
      <c r="Q73" s="44"/>
      <c r="R73" s="44"/>
    </row>
    <row r="74" spans="1:18" x14ac:dyDescent="0.25">
      <c r="A74" s="58" t="s">
        <v>33</v>
      </c>
      <c r="B74" s="47" t="s">
        <v>58</v>
      </c>
      <c r="C74" s="49" t="s">
        <v>43</v>
      </c>
      <c r="D74" s="51">
        <v>20.948029995946495</v>
      </c>
      <c r="E74" s="56">
        <v>21.6</v>
      </c>
      <c r="F74" s="56">
        <v>0.65197000405350636</v>
      </c>
      <c r="G74" s="49"/>
      <c r="H74" s="56">
        <v>0.6775171920444194</v>
      </c>
      <c r="I74" s="51">
        <v>20.922482807955582</v>
      </c>
      <c r="J74" s="51">
        <v>9.1667055148159121E-2</v>
      </c>
      <c r="K74" s="57">
        <v>4.3812704251955971E-3</v>
      </c>
      <c r="L74" s="51">
        <v>7.3910653172981906</v>
      </c>
      <c r="M74" s="59" t="s">
        <v>71</v>
      </c>
      <c r="Q74" s="44"/>
      <c r="R74" s="44"/>
    </row>
    <row r="75" spans="1:18" x14ac:dyDescent="0.25">
      <c r="A75" s="58" t="s">
        <v>35</v>
      </c>
      <c r="B75" s="47" t="s">
        <v>58</v>
      </c>
      <c r="C75" s="49" t="s">
        <v>43</v>
      </c>
      <c r="D75" s="51">
        <v>8.2395214350449137</v>
      </c>
      <c r="E75" s="56">
        <v>8.5</v>
      </c>
      <c r="F75" s="56">
        <v>0.26047856495508626</v>
      </c>
      <c r="G75" s="49"/>
      <c r="H75" s="56">
        <v>0.28571219343796628</v>
      </c>
      <c r="I75" s="51">
        <v>8.2142878065620337</v>
      </c>
      <c r="J75" s="51">
        <v>9.9873588626627582E-2</v>
      </c>
      <c r="K75" s="57">
        <v>1.2158520735886922E-2</v>
      </c>
      <c r="L75" s="51">
        <v>2.8607382328684214</v>
      </c>
      <c r="M75" s="59" t="s">
        <v>69</v>
      </c>
      <c r="Q75" s="44"/>
      <c r="R75" s="44"/>
    </row>
    <row r="76" spans="1:18" x14ac:dyDescent="0.25">
      <c r="A76" s="20" t="s">
        <v>37</v>
      </c>
      <c r="B76" s="47" t="s">
        <v>58</v>
      </c>
      <c r="C76" s="49" t="s">
        <v>43</v>
      </c>
      <c r="D76" s="51">
        <v>15.685951481687086</v>
      </c>
      <c r="E76" s="56">
        <v>16.100000000000001</v>
      </c>
      <c r="F76" s="56">
        <v>0.41404851831291545</v>
      </c>
      <c r="G76" s="49"/>
      <c r="H76" s="56">
        <v>0.49148066244833366</v>
      </c>
      <c r="I76" s="51">
        <v>15.608519337551668</v>
      </c>
      <c r="J76" s="51">
        <v>0.13291837182977734</v>
      </c>
      <c r="K76" s="57">
        <v>8.5157578983162379E-3</v>
      </c>
      <c r="L76" s="51">
        <v>3.6976127203675886</v>
      </c>
      <c r="M76" s="59" t="s">
        <v>71</v>
      </c>
      <c r="Q76" s="44"/>
      <c r="R76" s="44"/>
    </row>
    <row r="77" spans="1:18" x14ac:dyDescent="0.25">
      <c r="A77" s="49" t="s">
        <v>31</v>
      </c>
      <c r="B77" s="17" t="s">
        <v>59</v>
      </c>
      <c r="C77" s="49" t="s">
        <v>44</v>
      </c>
      <c r="D77" s="51">
        <v>5.4645066843874606</v>
      </c>
      <c r="E77" s="49">
        <v>5.5</v>
      </c>
      <c r="F77" s="53">
        <v>6.4952460784697581E-3</v>
      </c>
      <c r="G77" s="49"/>
      <c r="H77" s="53">
        <v>5.9334617075489249E-3</v>
      </c>
      <c r="I77" s="51">
        <v>5.4675584512954529</v>
      </c>
      <c r="J77" s="51">
        <v>0.16582470792808313</v>
      </c>
      <c r="K77" s="57">
        <v>3.0328840451407255E-2</v>
      </c>
      <c r="L77" s="51">
        <v>0.19563760497390242</v>
      </c>
      <c r="M77" s="59" t="s">
        <v>70</v>
      </c>
      <c r="Q77" s="44"/>
      <c r="R77" s="44"/>
    </row>
    <row r="78" spans="1:18" x14ac:dyDescent="0.25">
      <c r="A78" s="49" t="s">
        <v>32</v>
      </c>
      <c r="B78" s="17" t="s">
        <v>59</v>
      </c>
      <c r="C78" s="49" t="s">
        <v>44</v>
      </c>
      <c r="D78" s="51">
        <v>4.5238671849945273</v>
      </c>
      <c r="E78" s="49">
        <v>4.5</v>
      </c>
      <c r="F78" s="53">
        <v>-5.2758368047792735E-3</v>
      </c>
      <c r="G78" s="49"/>
      <c r="H78" s="53">
        <v>-4.8643545964975896E-3</v>
      </c>
      <c r="I78" s="51">
        <v>4.5219965949218546</v>
      </c>
      <c r="J78" s="51">
        <v>0.14172853400829838</v>
      </c>
      <c r="K78" s="57">
        <v>3.1342025813875608E-2</v>
      </c>
      <c r="L78" s="51">
        <v>-0.1552023033030642</v>
      </c>
      <c r="M78" s="59" t="s">
        <v>70</v>
      </c>
      <c r="Q78" s="44"/>
      <c r="R78" s="44"/>
    </row>
    <row r="79" spans="1:18" x14ac:dyDescent="0.25">
      <c r="C79" s="20"/>
      <c r="F79" s="49"/>
      <c r="H79" s="57"/>
      <c r="K79" s="51"/>
      <c r="M79" s="24"/>
      <c r="Q79" s="44"/>
      <c r="R79" s="44"/>
    </row>
    <row r="80" spans="1:18" x14ac:dyDescent="0.25">
      <c r="Q80" s="44"/>
      <c r="R80" s="44"/>
    </row>
    <row r="81" spans="1:19" x14ac:dyDescent="0.25">
      <c r="A81" s="82" t="s">
        <v>64</v>
      </c>
      <c r="B81" s="82"/>
      <c r="C81" s="82"/>
      <c r="D81" s="82"/>
      <c r="H81" s="50"/>
      <c r="I81" s="52"/>
      <c r="J81" s="52"/>
      <c r="K81" s="48"/>
      <c r="L81" s="48"/>
      <c r="Q81" s="44"/>
      <c r="R81" s="44"/>
    </row>
    <row r="82" spans="1:19" x14ac:dyDescent="0.25">
      <c r="A82" s="25"/>
      <c r="H82" s="50"/>
      <c r="I82" s="52"/>
      <c r="J82" s="52"/>
      <c r="K82" s="48"/>
      <c r="L82" s="48"/>
      <c r="Q82" s="44"/>
      <c r="R82" s="44"/>
    </row>
    <row r="83" spans="1:19" x14ac:dyDescent="0.25">
      <c r="A83" s="74" t="s">
        <v>65</v>
      </c>
      <c r="B83" s="17" t="s">
        <v>66</v>
      </c>
      <c r="C83" s="49" t="s">
        <v>12</v>
      </c>
      <c r="D83" s="51">
        <v>12.15</v>
      </c>
      <c r="E83" s="49">
        <v>10.5</v>
      </c>
      <c r="F83" s="53">
        <v>-0.13580246913580249</v>
      </c>
      <c r="G83" s="48"/>
      <c r="H83" s="75">
        <v>4.9481733870582103E-3</v>
      </c>
      <c r="I83" s="76">
        <v>10.4483</v>
      </c>
      <c r="J83" s="76">
        <v>1.0001</v>
      </c>
      <c r="K83" s="57">
        <v>9.5718920781371133E-2</v>
      </c>
      <c r="L83" s="52">
        <v>5.1694830516948606E-2</v>
      </c>
      <c r="M83" s="59" t="s">
        <v>70</v>
      </c>
      <c r="Q83" s="44"/>
      <c r="R83" s="44"/>
    </row>
    <row r="84" spans="1:19" x14ac:dyDescent="0.25">
      <c r="A84" s="74" t="s">
        <v>67</v>
      </c>
      <c r="B84" s="17" t="s">
        <v>66</v>
      </c>
      <c r="C84" s="49" t="s">
        <v>12</v>
      </c>
      <c r="D84" s="51">
        <v>4.59</v>
      </c>
      <c r="E84" s="49">
        <v>4.0999999999999996</v>
      </c>
      <c r="F84" s="53">
        <v>-0.10675381263616562</v>
      </c>
      <c r="G84" s="48"/>
      <c r="H84" s="75">
        <v>1.5681125671959749E-2</v>
      </c>
      <c r="I84" s="76">
        <v>4.0366999999999997</v>
      </c>
      <c r="J84" s="76">
        <v>0.20330000000000001</v>
      </c>
      <c r="K84" s="57">
        <v>5.0362920207099864E-2</v>
      </c>
      <c r="L84" s="52">
        <v>0.31136251844564639</v>
      </c>
      <c r="M84" s="59" t="s">
        <v>70</v>
      </c>
      <c r="O84" s="62"/>
      <c r="P84" s="63"/>
      <c r="Q84" s="52"/>
      <c r="R84" s="52"/>
      <c r="S84" s="52"/>
    </row>
    <row r="85" spans="1:19" x14ac:dyDescent="0.25">
      <c r="A85" s="74" t="s">
        <v>68</v>
      </c>
      <c r="B85" s="17" t="s">
        <v>66</v>
      </c>
      <c r="C85" s="49" t="s">
        <v>12</v>
      </c>
      <c r="D85" s="51">
        <v>1.35</v>
      </c>
      <c r="E85" s="49">
        <v>1.3</v>
      </c>
      <c r="F85" s="53">
        <v>-3.703703703703707E-2</v>
      </c>
      <c r="G85" s="48"/>
      <c r="H85" s="75">
        <v>5.0020746826757063E-2</v>
      </c>
      <c r="I85" s="51">
        <v>1.2380707752001086</v>
      </c>
      <c r="J85" s="51">
        <v>0.12912854869409343</v>
      </c>
      <c r="K85" s="57">
        <v>0.10429819625879019</v>
      </c>
      <c r="L85" s="52">
        <v>0.47959359433832344</v>
      </c>
      <c r="M85" s="59" t="s">
        <v>70</v>
      </c>
      <c r="O85" s="62"/>
      <c r="P85" s="63"/>
      <c r="Q85" s="52"/>
      <c r="R85" s="52"/>
      <c r="S85" s="52"/>
    </row>
    <row r="86" spans="1:19" x14ac:dyDescent="0.25">
      <c r="O86" s="62"/>
      <c r="P86" s="63"/>
      <c r="Q86" s="52"/>
      <c r="R86" s="52"/>
      <c r="S86" s="52"/>
    </row>
    <row r="87" spans="1:19" x14ac:dyDescent="0.25">
      <c r="O87" s="62"/>
      <c r="P87" s="63"/>
      <c r="Q87" s="52"/>
      <c r="R87" s="52"/>
      <c r="S87" s="52"/>
    </row>
    <row r="88" spans="1:19" x14ac:dyDescent="0.25">
      <c r="O88" s="62"/>
      <c r="P88" s="63"/>
      <c r="Q88" s="52"/>
      <c r="R88" s="52"/>
      <c r="S88" s="52"/>
    </row>
    <row r="89" spans="1:19" x14ac:dyDescent="0.25">
      <c r="O89" s="62"/>
      <c r="P89" s="63"/>
      <c r="Q89" s="52"/>
      <c r="R89" s="52"/>
      <c r="S89" s="52"/>
    </row>
    <row r="90" spans="1:19" x14ac:dyDescent="0.25">
      <c r="O90" s="62"/>
      <c r="P90" s="63"/>
      <c r="Q90" s="52"/>
      <c r="R90" s="52"/>
      <c r="S90" s="52"/>
    </row>
  </sheetData>
  <sheetProtection password="DC07" sheet="1" objects="1" scenarios="1" selectLockedCells="1" selectUnlockedCells="1"/>
  <mergeCells count="5">
    <mergeCell ref="H3:L3"/>
    <mergeCell ref="A7:D7"/>
    <mergeCell ref="A37:F37"/>
    <mergeCell ref="A53:F53"/>
    <mergeCell ref="A81:D81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>
    <oddHeader>&amp;CVersie 1 - Voorlopige rapportering resultaten LABSVKL 2012</oddHeader>
  </headerFooter>
  <rowBreaks count="2" manualBreakCount="2">
    <brk id="36" max="12" man="1"/>
    <brk id="78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ngtest xmlns="eba2475f-4c5c-418a-90c2-2b36802fc485">VKL</Ringtest>
    <Jaar xmlns="08cda046-0f15-45eb-a9d5-77306d3264cd">2012</Jaar>
    <DEEL xmlns="08cda046-0f15-45eb-a9d5-77306d3264cd">Deel 2</DEEL>
    <Publicatiedatum xmlns="dda9e79c-c62e-445e-b991-197574827cb3">2021-05-25T07:57:21+00:00</Publicatiedatum>
    <Distributie_x0020_datum xmlns="eba2475f-4c5c-418a-90c2-2b36802fc485">25 januari 2012</Distributie_x0020_datum>
    <PublicURL xmlns="08cda046-0f15-45eb-a9d5-77306d3264cd">https://reflabos.vito.be/ree/LABSVKL_2012-2,3,4,5,6_Deel2.xlsx</PublicURL>
  </documentManagement>
</p:properties>
</file>

<file path=customXml/itemProps1.xml><?xml version="1.0" encoding="utf-8"?>
<ds:datastoreItem xmlns:ds="http://schemas.openxmlformats.org/officeDocument/2006/customXml" ds:itemID="{97D1D03F-DF56-46A1-892D-5DBFEFA26879}"/>
</file>

<file path=customXml/itemProps2.xml><?xml version="1.0" encoding="utf-8"?>
<ds:datastoreItem xmlns:ds="http://schemas.openxmlformats.org/officeDocument/2006/customXml" ds:itemID="{E67D82FC-97F5-43F5-90E1-A92982557E1D}"/>
</file>

<file path=customXml/itemProps3.xml><?xml version="1.0" encoding="utf-8"?>
<ds:datastoreItem xmlns:ds="http://schemas.openxmlformats.org/officeDocument/2006/customXml" ds:itemID="{0D3A1BDA-F459-450E-AE07-E598379445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2012-2,3,4,5,6</dc:title>
  <dc:creator>BAEYENSB</dc:creator>
  <cp:lastModifiedBy>Meynen Greet</cp:lastModifiedBy>
  <cp:lastPrinted>2012-09-19T06:27:17Z</cp:lastPrinted>
  <dcterms:created xsi:type="dcterms:W3CDTF">2011-06-17T10:12:42Z</dcterms:created>
  <dcterms:modified xsi:type="dcterms:W3CDTF">2019-05-24T09:17:22Z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15800</vt:r8>
  </property>
  <property fmtid="{D5CDD505-2E9C-101B-9397-08002B2CF9AE}" pid="4" name="DEEL">
    <vt:lpwstr>Deel 2</vt:lpwstr>
  </property>
</Properties>
</file>