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4C88DCBA-1F71-4CE9-918B-B8F6ED15D9D8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Stap 1 TOC" sheetId="22" r:id="rId1"/>
    <sheet name="Stap 2 TOC" sheetId="23" r:id="rId2"/>
    <sheet name="Stap 3 TOC" sheetId="25" r:id="rId3"/>
    <sheet name="Stap 13 TOC" sheetId="24" r:id="rId4"/>
    <sheet name="RRF" sheetId="21" r:id="rId5"/>
  </sheets>
  <definedNames>
    <definedName name="_xlnm.Print_Area" localSheetId="0">'Stap 1 TOC'!$A$1:$X$29</definedName>
    <definedName name="_xlnm.Print_Area" localSheetId="3">'Stap 13 TOC'!$A$1:$X$29</definedName>
    <definedName name="_xlnm.Print_Area" localSheetId="1">'Stap 2 TOC'!$A$1:$X$29</definedName>
    <definedName name="_xlnm.Print_Area" localSheetId="2">'Stap 3 TOC'!$A$1:$X$29</definedName>
  </definedNames>
  <calcPr calcId="179017"/>
</workbook>
</file>

<file path=xl/calcChain.xml><?xml version="1.0" encoding="utf-8"?>
<calcChain xmlns="http://schemas.openxmlformats.org/spreadsheetml/2006/main">
  <c r="G16" i="24" l="1"/>
  <c r="G15" i="24"/>
  <c r="G14" i="24"/>
  <c r="G13" i="24"/>
  <c r="G12" i="24"/>
  <c r="G11" i="24"/>
  <c r="G16" i="25"/>
  <c r="G15" i="25"/>
  <c r="G14" i="25"/>
  <c r="G13" i="25"/>
  <c r="G12" i="25"/>
  <c r="G11" i="25"/>
  <c r="G15" i="23"/>
  <c r="G14" i="23"/>
  <c r="G13" i="23"/>
  <c r="G12" i="23"/>
  <c r="G11" i="23"/>
  <c r="G11" i="22"/>
  <c r="G15" i="22"/>
  <c r="G14" i="22"/>
  <c r="G13" i="22"/>
  <c r="G12" i="22"/>
  <c r="F45" i="21" l="1"/>
  <c r="B52" i="21"/>
  <c r="B48" i="21"/>
  <c r="B44" i="21"/>
  <c r="C49" i="21"/>
  <c r="D49" i="21"/>
  <c r="E49" i="21"/>
  <c r="F49" i="21"/>
  <c r="G49" i="21"/>
  <c r="D5" i="24" l="1"/>
  <c r="D5" i="25"/>
  <c r="D5" i="23"/>
  <c r="D5" i="22"/>
  <c r="C52" i="21" l="1"/>
  <c r="D52" i="21"/>
  <c r="E52" i="21"/>
  <c r="F52" i="21"/>
  <c r="G52" i="21"/>
  <c r="C53" i="21"/>
  <c r="D53" i="21"/>
  <c r="E53" i="21"/>
  <c r="F53" i="21"/>
  <c r="G53" i="21"/>
  <c r="C54" i="21"/>
  <c r="D54" i="21"/>
  <c r="E54" i="21"/>
  <c r="F54" i="21"/>
  <c r="G54" i="21"/>
  <c r="C48" i="21"/>
  <c r="D48" i="21"/>
  <c r="E48" i="21"/>
  <c r="F48" i="21"/>
  <c r="G48" i="21"/>
  <c r="C50" i="21"/>
  <c r="D50" i="21"/>
  <c r="E50" i="21"/>
  <c r="F50" i="21"/>
  <c r="G50" i="21"/>
  <c r="C46" i="21"/>
  <c r="D46" i="21"/>
  <c r="E46" i="21"/>
  <c r="F46" i="21"/>
  <c r="G46" i="21"/>
  <c r="C45" i="21"/>
  <c r="D45" i="21"/>
  <c r="E45" i="21"/>
  <c r="G45" i="21"/>
  <c r="C44" i="21"/>
  <c r="D44" i="21"/>
  <c r="E44" i="21"/>
  <c r="F44" i="21"/>
  <c r="G44" i="21"/>
  <c r="D25" i="21"/>
  <c r="E25" i="21"/>
  <c r="F25" i="21"/>
  <c r="G25" i="21"/>
  <c r="D26" i="21"/>
  <c r="E26" i="21"/>
  <c r="F26" i="21"/>
  <c r="G26" i="21"/>
  <c r="D27" i="21"/>
  <c r="E27" i="21"/>
  <c r="F27" i="21"/>
  <c r="G27" i="21"/>
  <c r="D28" i="21"/>
  <c r="E28" i="21"/>
  <c r="F28" i="21"/>
  <c r="G28" i="21"/>
  <c r="D29" i="21"/>
  <c r="E29" i="21"/>
  <c r="F29" i="21"/>
  <c r="G29" i="21"/>
  <c r="D30" i="21"/>
  <c r="E30" i="21"/>
  <c r="F30" i="21"/>
  <c r="G30" i="21"/>
  <c r="D31" i="21"/>
  <c r="E31" i="21"/>
  <c r="F31" i="21"/>
  <c r="G31" i="21"/>
  <c r="D32" i="21"/>
  <c r="E32" i="21"/>
  <c r="F32" i="21"/>
  <c r="G32" i="21"/>
  <c r="D33" i="21"/>
  <c r="E33" i="21"/>
  <c r="F33" i="21"/>
  <c r="G33" i="21"/>
  <c r="D34" i="21"/>
  <c r="E34" i="21"/>
  <c r="F34" i="21"/>
  <c r="G34" i="21"/>
  <c r="D35" i="21"/>
  <c r="E35" i="21"/>
  <c r="F35" i="21"/>
  <c r="G35" i="21"/>
  <c r="D36" i="21"/>
  <c r="E36" i="21"/>
  <c r="F36" i="21"/>
  <c r="G36" i="21"/>
  <c r="D37" i="21"/>
  <c r="E37" i="21"/>
  <c r="F37" i="21"/>
  <c r="G37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25" i="21"/>
</calcChain>
</file>

<file path=xl/sharedStrings.xml><?xml version="1.0" encoding="utf-8"?>
<sst xmlns="http://schemas.openxmlformats.org/spreadsheetml/2006/main" count="118" uniqueCount="35">
  <si>
    <t>Labonr.</t>
  </si>
  <si>
    <t>Result</t>
  </si>
  <si>
    <t>Z-Score</t>
  </si>
  <si>
    <t>%Afw</t>
  </si>
  <si>
    <t>Uitschieter</t>
  </si>
  <si>
    <t>%</t>
  </si>
  <si>
    <t>Referentiewaarde:</t>
  </si>
  <si>
    <t>Stap</t>
  </si>
  <si>
    <t>Labo</t>
  </si>
  <si>
    <t>Component</t>
  </si>
  <si>
    <t>Zuurstof-</t>
  </si>
  <si>
    <t>gehalte%</t>
  </si>
  <si>
    <t>propaan</t>
  </si>
  <si>
    <t>(*) normaalcondities gerefereerd naar 101,3kPa, 0°C, droog gas</t>
  </si>
  <si>
    <t>Parameter:</t>
  </si>
  <si>
    <t>Gemiddelde:</t>
  </si>
  <si>
    <t>Standaard afw. ref. abs.:</t>
  </si>
  <si>
    <t>Standaard afw. ref. rel.:</t>
  </si>
  <si>
    <t>Aantal Labo's: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</si>
  <si>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</si>
  <si>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Stap 1 TOC</t>
  </si>
  <si>
    <t>Stap 2 TOC</t>
  </si>
  <si>
    <t>Stap 3 TOC</t>
  </si>
  <si>
    <t>Stap 13 TOC</t>
  </si>
  <si>
    <t>Ref</t>
  </si>
  <si>
    <t>dichloormethaan</t>
  </si>
  <si>
    <t>aceton</t>
  </si>
  <si>
    <t>benzeen</t>
  </si>
  <si>
    <t>Dichloormethaan</t>
  </si>
  <si>
    <t>Aceton</t>
  </si>
  <si>
    <t>Benzeen</t>
  </si>
  <si>
    <t>-</t>
  </si>
  <si>
    <t>Tabel 1: gemeten concentraties (mgC/Nm³)(*) tijdens de interlaboratoriumvergelijking</t>
  </si>
  <si>
    <t>Tabel 2: Afwijking (%) van de resultaten van de deelnemers t.o.v. de referentiewaarde</t>
  </si>
  <si>
    <t>Tabel 3: Relatieve respons factoren (RRF) voor dichloormethaan, aceton en benzeen bij verschillende zuurstofgehaltes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</si>
</sst>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0.0%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1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6" fontId="4" fillId="2" borderId="5" xfId="5" applyNumberFormat="1" applyFont="1" applyFill="1" applyBorder="1" applyAlignment="1">
      <alignment horizontal="center" vertical="center"/>
    </xf>
    <xf numFmtId="2" fontId="4" fillId="2" borderId="0" xfId="4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67" fontId="5" fillId="2" borderId="0" xfId="5" applyNumberFormat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0" fillId="2" borderId="0" xfId="0" applyFill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/>
    </xf>
    <xf numFmtId="165" fontId="5" fillId="2" borderId="0" xfId="5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65" fontId="5" fillId="2" borderId="5" xfId="0" applyNumberFormat="1" applyFont="1" applyFill="1" applyBorder="1" applyAlignment="1" applyProtection="1">
      <alignment horizontal="center"/>
      <protection locked="0"/>
    </xf>
    <xf numFmtId="164" fontId="5" fillId="2" borderId="5" xfId="6" applyNumberFormat="1" applyFont="1" applyFill="1" applyBorder="1" applyAlignment="1" applyProtection="1">
      <alignment horizontal="center"/>
      <protection locked="0"/>
    </xf>
    <xf numFmtId="165" fontId="11" fillId="2" borderId="5" xfId="0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65" fontId="5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0" fontId="5" fillId="2" borderId="0" xfId="5" applyNumberFormat="1" applyFont="1" applyFill="1" applyAlignment="1">
      <alignment horizontal="center" vertical="center"/>
    </xf>
    <xf numFmtId="166" fontId="5" fillId="2" borderId="0" xfId="5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7">
    <cellStyle name="Comma" xfId="6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892969</xdr:colOff>
      <xdr:row>6</xdr:row>
      <xdr:rowOff>142875</xdr:rowOff>
    </xdr:from>
    <xdr:to>
      <xdr:col>19</xdr:col>
      <xdr:colOff>477202</xdr:colOff>
      <xdr:row>27</xdr:row>
      <xdr:rowOff>182404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1428750"/>
          <a:ext cx="6644640" cy="429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857251</xdr:colOff>
      <xdr:row>7</xdr:row>
      <xdr:rowOff>166688</xdr:rowOff>
    </xdr:from>
    <xdr:to>
      <xdr:col>19</xdr:col>
      <xdr:colOff>441485</xdr:colOff>
      <xdr:row>28</xdr:row>
      <xdr:rowOff>198596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3220" y="1654969"/>
          <a:ext cx="6644640" cy="4282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6</xdr:row>
      <xdr:rowOff>166688</xdr:rowOff>
    </xdr:from>
    <xdr:to>
      <xdr:col>19</xdr:col>
      <xdr:colOff>536734</xdr:colOff>
      <xdr:row>27</xdr:row>
      <xdr:rowOff>198597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8469" y="1452563"/>
          <a:ext cx="6644640" cy="4282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809625</xdr:colOff>
      <xdr:row>8</xdr:row>
      <xdr:rowOff>119062</xdr:rowOff>
    </xdr:from>
    <xdr:to>
      <xdr:col>19</xdr:col>
      <xdr:colOff>386239</xdr:colOff>
      <xdr:row>29</xdr:row>
      <xdr:rowOff>150971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5594" y="1809750"/>
          <a:ext cx="6637020" cy="428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7"/>
  <sheetViews>
    <sheetView tabSelected="1" zoomScale="80" zoomScaleNormal="80" workbookViewId="0">
      <selection activeCell="C16" sqref="C16"/>
    </sheetView>
  </sheetViews>
  <sheetFormatPr defaultRowHeight="15.75" x14ac:dyDescent="0.25"/>
  <cols>
    <col min="1" max="2" width="8.7109375" style="3" customWidth="1"/>
    <col min="3" max="3" width="23.85546875" style="3" customWidth="1"/>
    <col min="4" max="4" width="8.42578125" style="3" bestFit="1" customWidth="1"/>
    <col min="5" max="5" width="9.140625" style="3" bestFit="1" customWidth="1"/>
    <col min="6" max="6" width="11.5703125" style="3" bestFit="1" customWidth="1"/>
    <col min="7" max="8" width="9.140625" style="3"/>
    <col min="9" max="9" width="14.85546875" style="3" bestFit="1" customWidth="1"/>
    <col min="10" max="16384" width="9.140625" style="3"/>
  </cols>
  <sheetData>
    <row r="1" spans="1:9" x14ac:dyDescent="0.25">
      <c r="C1" s="4" t="s">
        <v>14</v>
      </c>
      <c r="D1" s="18" t="s">
        <v>20</v>
      </c>
      <c r="E1" s="18"/>
      <c r="G1" s="5"/>
    </row>
    <row r="2" spans="1:9" ht="18" x14ac:dyDescent="0.25">
      <c r="C2" s="6" t="s">
        <v>6</v>
      </c>
      <c r="D2" s="14">
        <v>79.567243492720806</v>
      </c>
      <c r="E2" s="3" t="s">
        <v>19</v>
      </c>
    </row>
    <row r="3" spans="1:9" ht="18" x14ac:dyDescent="0.25">
      <c r="C3" s="6" t="s">
        <v>15</v>
      </c>
      <c r="D3" s="15">
        <v>79.308084415584005</v>
      </c>
      <c r="E3" s="3" t="s">
        <v>19</v>
      </c>
      <c r="G3" s="7"/>
    </row>
    <row r="4" spans="1:9" ht="18" x14ac:dyDescent="0.25">
      <c r="C4" s="6" t="s">
        <v>16</v>
      </c>
      <c r="D4" s="16">
        <v>6.6336382241628558</v>
      </c>
      <c r="E4" s="3" t="s">
        <v>19</v>
      </c>
      <c r="G4" s="7"/>
    </row>
    <row r="5" spans="1:9" x14ac:dyDescent="0.25">
      <c r="C5" s="6" t="s">
        <v>17</v>
      </c>
      <c r="D5" s="28">
        <f>(D4/D3)*100</f>
        <v>8.3643909357358623</v>
      </c>
      <c r="E5" s="3" t="s">
        <v>5</v>
      </c>
      <c r="G5" s="7"/>
    </row>
    <row r="6" spans="1:9" x14ac:dyDescent="0.25">
      <c r="C6" s="6" t="s">
        <v>18</v>
      </c>
      <c r="D6" s="17">
        <v>5</v>
      </c>
      <c r="E6" s="7"/>
      <c r="G6" s="7"/>
    </row>
    <row r="7" spans="1:9" x14ac:dyDescent="0.25">
      <c r="C7" s="7"/>
      <c r="D7" s="7"/>
      <c r="E7" s="7"/>
      <c r="F7" s="7"/>
      <c r="G7" s="7"/>
    </row>
    <row r="8" spans="1:9" x14ac:dyDescent="0.25">
      <c r="C8" s="7"/>
      <c r="D8" s="7"/>
      <c r="E8" s="7"/>
      <c r="F8" s="7"/>
      <c r="G8" s="7"/>
    </row>
    <row r="9" spans="1:9" x14ac:dyDescent="0.25">
      <c r="C9" s="7" t="s">
        <v>0</v>
      </c>
      <c r="D9" s="7" t="s">
        <v>1</v>
      </c>
      <c r="E9" s="7" t="s">
        <v>2</v>
      </c>
      <c r="F9" s="7" t="s">
        <v>4</v>
      </c>
      <c r="G9" s="7" t="s">
        <v>3</v>
      </c>
    </row>
    <row r="10" spans="1:9" x14ac:dyDescent="0.25">
      <c r="C10" s="19"/>
      <c r="D10" s="7"/>
      <c r="E10" s="7"/>
      <c r="F10" s="7"/>
      <c r="G10" s="7"/>
    </row>
    <row r="11" spans="1:9" x14ac:dyDescent="0.25">
      <c r="A11" s="26"/>
      <c r="B11" s="1"/>
      <c r="C11" s="26">
        <v>9</v>
      </c>
      <c r="D11" s="3">
        <v>74</v>
      </c>
      <c r="E11" s="3">
        <v>-0.80017695210592665</v>
      </c>
      <c r="G11" s="51">
        <f>(D11-$D$2)/$D$2</f>
        <v>-6.9969038115919202E-2</v>
      </c>
      <c r="I11" s="20"/>
    </row>
    <row r="12" spans="1:9" x14ac:dyDescent="0.25">
      <c r="A12" s="26"/>
      <c r="C12" s="26">
        <v>17</v>
      </c>
      <c r="D12" s="3">
        <v>76.5</v>
      </c>
      <c r="E12" s="3">
        <v>-0.42330985210432948</v>
      </c>
      <c r="G12" s="51">
        <f t="shared" ref="G12:G15" si="0">(D12-$D$2)/$D$2</f>
        <v>-3.8549073187402957E-2</v>
      </c>
      <c r="I12" s="20"/>
    </row>
    <row r="13" spans="1:9" x14ac:dyDescent="0.25">
      <c r="A13" s="26"/>
      <c r="C13" s="26">
        <v>16</v>
      </c>
      <c r="D13" s="3">
        <v>76.840422077920024</v>
      </c>
      <c r="E13" s="3">
        <v>-0.37199229959143459</v>
      </c>
      <c r="G13" s="51">
        <f t="shared" si="0"/>
        <v>-3.427065328774704E-2</v>
      </c>
      <c r="I13" s="20"/>
    </row>
    <row r="14" spans="1:9" x14ac:dyDescent="0.25">
      <c r="A14" s="26"/>
      <c r="C14" s="26">
        <v>8</v>
      </c>
      <c r="D14" s="3">
        <v>80.2</v>
      </c>
      <c r="E14" s="3">
        <v>0.13445345589803465</v>
      </c>
      <c r="G14" s="51">
        <f t="shared" si="0"/>
        <v>7.9524749068011213E-3</v>
      </c>
      <c r="I14" s="20"/>
    </row>
    <row r="15" spans="1:9" x14ac:dyDescent="0.25">
      <c r="A15" s="26"/>
      <c r="C15" s="26">
        <v>6</v>
      </c>
      <c r="D15" s="3">
        <v>89</v>
      </c>
      <c r="E15" s="3">
        <v>1.4610256479036561</v>
      </c>
      <c r="G15" s="51">
        <f t="shared" si="0"/>
        <v>0.11855075145517827</v>
      </c>
      <c r="I15" s="20"/>
    </row>
    <row r="16" spans="1:9" x14ac:dyDescent="0.25">
      <c r="A16" s="26"/>
      <c r="B16" s="26"/>
      <c r="C16" s="26"/>
      <c r="D16" s="1"/>
      <c r="G16" s="50"/>
      <c r="I16" s="20"/>
    </row>
    <row r="17" spans="3:9" x14ac:dyDescent="0.25">
      <c r="D17" s="1"/>
      <c r="G17" s="50"/>
      <c r="I17" s="20"/>
    </row>
    <row r="18" spans="3:9" x14ac:dyDescent="0.25">
      <c r="C18" s="1"/>
      <c r="G18" s="50"/>
      <c r="I18" s="20"/>
    </row>
    <row r="19" spans="3:9" x14ac:dyDescent="0.25">
      <c r="G19" s="50"/>
      <c r="I19" s="20"/>
    </row>
    <row r="20" spans="3:9" x14ac:dyDescent="0.25">
      <c r="G20" s="50"/>
      <c r="I20" s="20"/>
    </row>
    <row r="21" spans="3:9" x14ac:dyDescent="0.25">
      <c r="G21" s="50"/>
      <c r="I21" s="20"/>
    </row>
    <row r="22" spans="3:9" x14ac:dyDescent="0.25">
      <c r="G22" s="50"/>
      <c r="I22" s="20"/>
    </row>
    <row r="23" spans="3:9" x14ac:dyDescent="0.25">
      <c r="G23" s="50"/>
      <c r="I23" s="20"/>
    </row>
    <row r="24" spans="3:9" x14ac:dyDescent="0.25">
      <c r="G24" s="50"/>
      <c r="I24" s="20"/>
    </row>
    <row r="25" spans="3:9" x14ac:dyDescent="0.25">
      <c r="G25" s="50"/>
      <c r="I25" s="20"/>
    </row>
    <row r="26" spans="3:9" x14ac:dyDescent="0.25">
      <c r="G26" s="50"/>
      <c r="I26" s="20"/>
    </row>
    <row r="27" spans="3:9" x14ac:dyDescent="0.25">
      <c r="G27" s="50"/>
      <c r="I27" s="20"/>
    </row>
    <row r="28" spans="3:9" x14ac:dyDescent="0.25">
      <c r="C28" s="9"/>
      <c r="E28" s="9"/>
      <c r="G28" s="9"/>
    </row>
    <row r="29" spans="3:9" x14ac:dyDescent="0.25">
      <c r="C29" s="9"/>
      <c r="E29" s="9"/>
      <c r="G29" s="9"/>
    </row>
    <row r="30" spans="3:9" x14ac:dyDescent="0.25">
      <c r="C30" s="1"/>
      <c r="G30" s="1"/>
    </row>
    <row r="32" spans="3:9" x14ac:dyDescent="0.25">
      <c r="G32" s="1"/>
    </row>
    <row r="33" spans="3:8" x14ac:dyDescent="0.25">
      <c r="G33" s="1"/>
    </row>
    <row r="34" spans="3:8" x14ac:dyDescent="0.25">
      <c r="G34" s="1"/>
    </row>
    <row r="35" spans="3:8" x14ac:dyDescent="0.25">
      <c r="D35" s="1"/>
      <c r="G35" s="1"/>
    </row>
    <row r="36" spans="3:8" x14ac:dyDescent="0.25">
      <c r="D36" s="1"/>
      <c r="G36" s="1"/>
    </row>
    <row r="37" spans="3:8" x14ac:dyDescent="0.25">
      <c r="C37" s="1"/>
      <c r="G37" s="1"/>
      <c r="H37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I37"/>
  <sheetViews>
    <sheetView zoomScale="80" zoomScaleNormal="80" workbookViewId="0">
      <selection activeCell="F26" sqref="F26"/>
    </sheetView>
  </sheetViews>
  <sheetFormatPr defaultRowHeight="15.75" x14ac:dyDescent="0.25"/>
  <cols>
    <col min="1" max="2" width="8.7109375" style="3" customWidth="1"/>
    <col min="3" max="3" width="23.85546875" style="3" customWidth="1"/>
    <col min="4" max="4" width="7.28515625" style="3" bestFit="1" customWidth="1"/>
    <col min="5" max="5" width="9.140625" style="3" bestFit="1" customWidth="1"/>
    <col min="6" max="6" width="11.5703125" style="3" bestFit="1" customWidth="1"/>
    <col min="7" max="8" width="9.140625" style="3"/>
    <col min="9" max="9" width="14.85546875" style="3" bestFit="1" customWidth="1"/>
    <col min="10" max="16384" width="9.140625" style="3"/>
  </cols>
  <sheetData>
    <row r="1" spans="2:9" x14ac:dyDescent="0.25">
      <c r="C1" s="4" t="s">
        <v>14</v>
      </c>
      <c r="D1" s="18" t="s">
        <v>21</v>
      </c>
      <c r="E1" s="18"/>
      <c r="G1" s="5"/>
    </row>
    <row r="2" spans="2:9" ht="18" x14ac:dyDescent="0.25">
      <c r="C2" s="6" t="s">
        <v>6</v>
      </c>
      <c r="D2" s="14">
        <v>40.606038292631958</v>
      </c>
      <c r="E2" s="3" t="s">
        <v>19</v>
      </c>
    </row>
    <row r="3" spans="2:9" ht="18" x14ac:dyDescent="0.25">
      <c r="C3" s="6" t="s">
        <v>15</v>
      </c>
      <c r="D3" s="15">
        <v>39.115227272727431</v>
      </c>
      <c r="E3" s="3" t="s">
        <v>19</v>
      </c>
      <c r="G3" s="7"/>
    </row>
    <row r="4" spans="2:9" ht="18" x14ac:dyDescent="0.25">
      <c r="C4" s="6" t="s">
        <v>16</v>
      </c>
      <c r="D4" s="16">
        <v>2.2959745870817696</v>
      </c>
      <c r="E4" s="3" t="s">
        <v>19</v>
      </c>
      <c r="G4" s="7"/>
    </row>
    <row r="5" spans="2:9" x14ac:dyDescent="0.25">
      <c r="C5" s="6" t="s">
        <v>17</v>
      </c>
      <c r="D5" s="28">
        <f>(D4/D3)*100</f>
        <v>5.8697718182059679</v>
      </c>
      <c r="E5" s="3" t="s">
        <v>5</v>
      </c>
      <c r="G5" s="7"/>
    </row>
    <row r="6" spans="2:9" x14ac:dyDescent="0.25">
      <c r="C6" s="6" t="s">
        <v>18</v>
      </c>
      <c r="D6" s="17">
        <v>5</v>
      </c>
      <c r="E6" s="7"/>
      <c r="G6" s="7"/>
    </row>
    <row r="7" spans="2:9" x14ac:dyDescent="0.25">
      <c r="C7" s="7"/>
      <c r="D7" s="7"/>
      <c r="E7" s="7"/>
      <c r="F7" s="7"/>
      <c r="G7" s="7"/>
    </row>
    <row r="8" spans="2:9" x14ac:dyDescent="0.25">
      <c r="C8" s="7"/>
      <c r="D8" s="7"/>
      <c r="E8" s="7"/>
      <c r="F8" s="7"/>
      <c r="G8" s="7"/>
    </row>
    <row r="9" spans="2:9" x14ac:dyDescent="0.25">
      <c r="C9" s="7" t="s">
        <v>0</v>
      </c>
      <c r="D9" s="7" t="s">
        <v>1</v>
      </c>
      <c r="E9" s="7" t="s">
        <v>2</v>
      </c>
      <c r="F9" s="7" t="s">
        <v>4</v>
      </c>
      <c r="G9" s="7" t="s">
        <v>3</v>
      </c>
    </row>
    <row r="10" spans="2:9" x14ac:dyDescent="0.25">
      <c r="C10" s="19"/>
      <c r="D10" s="7"/>
      <c r="E10" s="7"/>
      <c r="F10" s="7"/>
      <c r="G10" s="7"/>
    </row>
    <row r="11" spans="2:9" x14ac:dyDescent="0.25">
      <c r="B11" s="9"/>
      <c r="C11" s="26">
        <v>9</v>
      </c>
      <c r="D11" s="9">
        <v>36.799999999999997</v>
      </c>
      <c r="E11" s="3">
        <v>-1.0083854088603543</v>
      </c>
      <c r="G11" s="51">
        <f>(D11-$D$2)/$D$2</f>
        <v>-9.3730845279791142E-2</v>
      </c>
      <c r="I11" s="20"/>
    </row>
    <row r="12" spans="2:9" x14ac:dyDescent="0.25">
      <c r="B12" s="9"/>
      <c r="C12" s="26">
        <v>16</v>
      </c>
      <c r="D12" s="9">
        <v>38.076136363637154</v>
      </c>
      <c r="E12" s="3">
        <v>-0.45257073616436772</v>
      </c>
      <c r="G12" s="51">
        <f t="shared" ref="G12:G15" si="0">(D12-$D$2)/$D$2</f>
        <v>-6.2303589204215942E-2</v>
      </c>
      <c r="I12" s="20"/>
    </row>
    <row r="13" spans="2:9" x14ac:dyDescent="0.25">
      <c r="B13" s="9"/>
      <c r="C13" s="26">
        <v>17</v>
      </c>
      <c r="D13" s="9">
        <v>38.6</v>
      </c>
      <c r="E13" s="3">
        <v>-0.22440460605545889</v>
      </c>
      <c r="G13" s="51">
        <f t="shared" si="0"/>
        <v>-4.9402462711954732E-2</v>
      </c>
      <c r="I13" s="20"/>
    </row>
    <row r="14" spans="2:9" x14ac:dyDescent="0.25">
      <c r="C14" s="26">
        <v>6</v>
      </c>
      <c r="D14" s="3">
        <v>40</v>
      </c>
      <c r="E14" s="3">
        <v>0.38535824057056889</v>
      </c>
      <c r="G14" s="51">
        <f t="shared" si="0"/>
        <v>-1.4924831825859861E-2</v>
      </c>
      <c r="I14" s="20"/>
    </row>
    <row r="15" spans="2:9" x14ac:dyDescent="0.25">
      <c r="C15" s="26">
        <v>8</v>
      </c>
      <c r="D15" s="3">
        <v>42.1</v>
      </c>
      <c r="E15" s="3">
        <v>1.3000025105096122</v>
      </c>
      <c r="G15" s="51">
        <f t="shared" si="0"/>
        <v>3.6791614503282534E-2</v>
      </c>
      <c r="I15" s="20"/>
    </row>
    <row r="16" spans="2:9" x14ac:dyDescent="0.25">
      <c r="B16" s="26"/>
      <c r="C16" s="26"/>
      <c r="I16" s="20"/>
    </row>
    <row r="17" spans="2:9" x14ac:dyDescent="0.25">
      <c r="B17" s="26"/>
      <c r="I17" s="20"/>
    </row>
    <row r="18" spans="2:9" x14ac:dyDescent="0.25">
      <c r="B18" s="26"/>
      <c r="I18" s="20"/>
    </row>
    <row r="19" spans="2:9" x14ac:dyDescent="0.25">
      <c r="B19" s="26"/>
      <c r="I19" s="20"/>
    </row>
    <row r="20" spans="2:9" x14ac:dyDescent="0.25">
      <c r="B20" s="26"/>
      <c r="I20" s="20"/>
    </row>
    <row r="21" spans="2:9" x14ac:dyDescent="0.25">
      <c r="B21" s="26"/>
      <c r="I21" s="20"/>
    </row>
    <row r="22" spans="2:9" x14ac:dyDescent="0.25">
      <c r="B22" s="26"/>
      <c r="I22" s="20"/>
    </row>
    <row r="23" spans="2:9" x14ac:dyDescent="0.25">
      <c r="C23" s="9"/>
      <c r="E23" s="9"/>
      <c r="G23" s="9"/>
      <c r="I23" s="20"/>
    </row>
    <row r="24" spans="2:9" x14ac:dyDescent="0.25">
      <c r="C24" s="9"/>
      <c r="E24" s="9"/>
      <c r="G24" s="9"/>
      <c r="I24" s="20"/>
    </row>
    <row r="25" spans="2:9" x14ac:dyDescent="0.25">
      <c r="C25" s="9"/>
      <c r="E25" s="9"/>
      <c r="G25" s="9"/>
      <c r="I25" s="20"/>
    </row>
    <row r="26" spans="2:9" x14ac:dyDescent="0.25">
      <c r="C26" s="9"/>
      <c r="E26" s="9"/>
      <c r="G26" s="9"/>
      <c r="I26" s="20"/>
    </row>
    <row r="27" spans="2:9" x14ac:dyDescent="0.25">
      <c r="C27" s="9"/>
      <c r="E27" s="9"/>
      <c r="G27" s="9"/>
      <c r="I27" s="20"/>
    </row>
    <row r="28" spans="2:9" x14ac:dyDescent="0.25">
      <c r="C28" s="9"/>
      <c r="E28" s="9"/>
      <c r="G28" s="9"/>
    </row>
    <row r="29" spans="2:9" x14ac:dyDescent="0.25">
      <c r="C29" s="9"/>
      <c r="E29" s="9"/>
      <c r="G29" s="9"/>
    </row>
    <row r="30" spans="2:9" x14ac:dyDescent="0.25">
      <c r="C30" s="1"/>
      <c r="D30" s="1"/>
      <c r="G30" s="1"/>
    </row>
    <row r="32" spans="2:9" x14ac:dyDescent="0.25">
      <c r="D32" s="1"/>
      <c r="G32" s="1"/>
    </row>
    <row r="33" spans="3:8" x14ac:dyDescent="0.25">
      <c r="G33" s="1"/>
    </row>
    <row r="34" spans="3:8" x14ac:dyDescent="0.25">
      <c r="G34" s="1"/>
    </row>
    <row r="35" spans="3:8" x14ac:dyDescent="0.25">
      <c r="D35" s="1"/>
      <c r="G35" s="1"/>
    </row>
    <row r="36" spans="3:8" x14ac:dyDescent="0.25">
      <c r="G36" s="1"/>
    </row>
    <row r="37" spans="3:8" x14ac:dyDescent="0.25">
      <c r="C37" s="1"/>
      <c r="G37" s="1"/>
      <c r="H37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I36"/>
  <sheetViews>
    <sheetView zoomScale="80" zoomScaleNormal="80" workbookViewId="0">
      <selection activeCell="E39" sqref="E39:E40"/>
    </sheetView>
  </sheetViews>
  <sheetFormatPr defaultRowHeight="15.75" x14ac:dyDescent="0.25"/>
  <cols>
    <col min="1" max="2" width="8.7109375" style="3" customWidth="1"/>
    <col min="3" max="3" width="23.85546875" style="3" customWidth="1"/>
    <col min="4" max="4" width="7.28515625" style="3" bestFit="1" customWidth="1"/>
    <col min="5" max="5" width="9.140625" style="3" bestFit="1" customWidth="1"/>
    <col min="6" max="6" width="11.5703125" style="3" bestFit="1" customWidth="1"/>
    <col min="7" max="8" width="9.140625" style="3"/>
    <col min="9" max="9" width="14.85546875" style="3" bestFit="1" customWidth="1"/>
    <col min="10" max="16384" width="9.140625" style="3"/>
  </cols>
  <sheetData>
    <row r="1" spans="2:9" x14ac:dyDescent="0.25">
      <c r="C1" s="4" t="s">
        <v>14</v>
      </c>
      <c r="D1" s="18" t="s">
        <v>22</v>
      </c>
      <c r="E1" s="18"/>
      <c r="G1" s="5"/>
    </row>
    <row r="2" spans="2:9" ht="18" x14ac:dyDescent="0.25">
      <c r="C2" s="6" t="s">
        <v>6</v>
      </c>
      <c r="D2" s="14">
        <v>56.364540513875724</v>
      </c>
      <c r="E2" s="3" t="s">
        <v>19</v>
      </c>
    </row>
    <row r="3" spans="2:9" ht="18" x14ac:dyDescent="0.25">
      <c r="C3" s="6" t="s">
        <v>15</v>
      </c>
      <c r="D3" s="15">
        <v>56.109956709956627</v>
      </c>
      <c r="E3" s="3" t="s">
        <v>19</v>
      </c>
      <c r="G3" s="7"/>
    </row>
    <row r="4" spans="2:9" ht="18" x14ac:dyDescent="0.25">
      <c r="C4" s="6" t="s">
        <v>16</v>
      </c>
      <c r="D4" s="16">
        <v>2.4925155602953359</v>
      </c>
      <c r="E4" s="3" t="s">
        <v>19</v>
      </c>
      <c r="G4" s="7"/>
    </row>
    <row r="5" spans="2:9" x14ac:dyDescent="0.25">
      <c r="C5" s="6" t="s">
        <v>17</v>
      </c>
      <c r="D5" s="28">
        <f>(D4/D3)*100</f>
        <v>4.4421983306450192</v>
      </c>
      <c r="E5" s="3" t="s">
        <v>5</v>
      </c>
      <c r="G5" s="7"/>
    </row>
    <row r="6" spans="2:9" x14ac:dyDescent="0.25">
      <c r="C6" s="6" t="s">
        <v>18</v>
      </c>
      <c r="D6" s="17">
        <v>6</v>
      </c>
      <c r="E6" s="7"/>
      <c r="G6" s="7"/>
    </row>
    <row r="7" spans="2:9" x14ac:dyDescent="0.25">
      <c r="C7" s="7"/>
      <c r="D7" s="7"/>
      <c r="E7" s="7"/>
      <c r="F7" s="7"/>
      <c r="G7" s="7"/>
    </row>
    <row r="8" spans="2:9" x14ac:dyDescent="0.25">
      <c r="C8" s="7"/>
      <c r="D8" s="7"/>
      <c r="E8" s="7"/>
      <c r="F8" s="7"/>
      <c r="G8" s="7"/>
    </row>
    <row r="9" spans="2:9" x14ac:dyDescent="0.25">
      <c r="C9" s="7" t="s">
        <v>0</v>
      </c>
      <c r="D9" s="7" t="s">
        <v>1</v>
      </c>
      <c r="E9" s="7" t="s">
        <v>2</v>
      </c>
      <c r="F9" s="7" t="s">
        <v>4</v>
      </c>
      <c r="G9" s="7" t="s">
        <v>3</v>
      </c>
    </row>
    <row r="10" spans="2:9" x14ac:dyDescent="0.25">
      <c r="C10" s="19"/>
      <c r="D10" s="7"/>
      <c r="E10" s="7"/>
      <c r="F10" s="7"/>
      <c r="G10" s="7"/>
    </row>
    <row r="11" spans="2:9" x14ac:dyDescent="0.25">
      <c r="B11" s="9"/>
      <c r="C11" s="26">
        <v>9</v>
      </c>
      <c r="D11" s="9">
        <v>54.2</v>
      </c>
      <c r="E11" s="3">
        <v>-0.76627674482012675</v>
      </c>
      <c r="G11" s="51">
        <f>(D11-$D$2)/$D$2</f>
        <v>-3.8402522120141447E-2</v>
      </c>
      <c r="I11" s="20"/>
    </row>
    <row r="12" spans="2:9" x14ac:dyDescent="0.25">
      <c r="B12" s="9"/>
      <c r="C12" s="26">
        <v>5</v>
      </c>
      <c r="D12" s="9">
        <v>54.5</v>
      </c>
      <c r="E12" s="3">
        <v>-0.64591641296147606</v>
      </c>
      <c r="G12" s="51">
        <f t="shared" ref="G12:G15" si="0">(D12-$D$2)/$D$2</f>
        <v>-3.3080026855123831E-2</v>
      </c>
      <c r="I12" s="20"/>
    </row>
    <row r="13" spans="2:9" x14ac:dyDescent="0.25">
      <c r="B13" s="9"/>
      <c r="C13" s="26">
        <v>16</v>
      </c>
      <c r="D13" s="9">
        <v>54.759740259739786</v>
      </c>
      <c r="E13" s="3">
        <v>-0.54170833343036595</v>
      </c>
      <c r="G13" s="51">
        <f t="shared" si="0"/>
        <v>-2.847180584645893E-2</v>
      </c>
      <c r="I13" s="20"/>
    </row>
    <row r="14" spans="2:9" x14ac:dyDescent="0.25">
      <c r="B14" s="9"/>
      <c r="C14" s="26">
        <v>17</v>
      </c>
      <c r="D14" s="9">
        <v>55.4</v>
      </c>
      <c r="E14" s="3">
        <v>-0.28483541738552137</v>
      </c>
      <c r="G14" s="51">
        <f t="shared" si="0"/>
        <v>-1.7112541060070853E-2</v>
      </c>
      <c r="I14" s="20"/>
    </row>
    <row r="15" spans="2:9" x14ac:dyDescent="0.25">
      <c r="B15" s="9"/>
      <c r="C15" s="26">
        <v>8</v>
      </c>
      <c r="D15" s="9">
        <v>58.8</v>
      </c>
      <c r="E15" s="3">
        <v>1.0792483436791982</v>
      </c>
      <c r="G15" s="51">
        <f t="shared" si="0"/>
        <v>4.3209071943462678E-2</v>
      </c>
      <c r="I15" s="20"/>
    </row>
    <row r="16" spans="2:9" x14ac:dyDescent="0.25">
      <c r="C16" s="26">
        <v>6</v>
      </c>
      <c r="D16" s="3">
        <v>59</v>
      </c>
      <c r="E16" s="3">
        <v>1.1594885649183004</v>
      </c>
      <c r="G16" s="51">
        <f t="shared" ref="G16" si="1">(D16-$D$2)/$D$2</f>
        <v>4.6757402120141178E-2</v>
      </c>
      <c r="I16" s="20"/>
    </row>
    <row r="17" spans="2:9" x14ac:dyDescent="0.25">
      <c r="B17" s="26"/>
      <c r="C17" s="26"/>
      <c r="I17" s="20"/>
    </row>
    <row r="18" spans="2:9" x14ac:dyDescent="0.25">
      <c r="B18" s="26"/>
      <c r="I18" s="20"/>
    </row>
    <row r="19" spans="2:9" x14ac:dyDescent="0.25">
      <c r="B19" s="26"/>
      <c r="I19" s="20"/>
    </row>
    <row r="20" spans="2:9" x14ac:dyDescent="0.25">
      <c r="B20" s="26"/>
      <c r="I20" s="20"/>
    </row>
    <row r="21" spans="2:9" x14ac:dyDescent="0.25">
      <c r="B21" s="26"/>
      <c r="I21" s="20"/>
    </row>
    <row r="22" spans="2:9" x14ac:dyDescent="0.25">
      <c r="B22" s="26"/>
      <c r="C22" s="8"/>
      <c r="D22" s="9"/>
      <c r="E22" s="9"/>
      <c r="G22" s="9"/>
      <c r="I22" s="20"/>
    </row>
    <row r="23" spans="2:9" x14ac:dyDescent="0.25">
      <c r="C23" s="9"/>
      <c r="E23" s="9"/>
      <c r="G23" s="9"/>
      <c r="I23" s="20"/>
    </row>
    <row r="24" spans="2:9" x14ac:dyDescent="0.25">
      <c r="C24" s="9"/>
      <c r="E24" s="9"/>
      <c r="G24" s="9"/>
      <c r="I24" s="20"/>
    </row>
    <row r="25" spans="2:9" x14ac:dyDescent="0.25">
      <c r="C25" s="9"/>
      <c r="E25" s="9"/>
      <c r="G25" s="9"/>
      <c r="I25" s="20"/>
    </row>
    <row r="26" spans="2:9" x14ac:dyDescent="0.25">
      <c r="C26" s="9"/>
      <c r="E26" s="9"/>
      <c r="G26" s="9"/>
      <c r="I26" s="20"/>
    </row>
    <row r="27" spans="2:9" x14ac:dyDescent="0.25">
      <c r="C27" s="9"/>
      <c r="E27" s="9"/>
      <c r="G27" s="9"/>
    </row>
    <row r="28" spans="2:9" x14ac:dyDescent="0.25">
      <c r="C28" s="9"/>
      <c r="D28" s="9"/>
      <c r="G28" s="9"/>
    </row>
    <row r="29" spans="2:9" x14ac:dyDescent="0.25">
      <c r="C29" s="9"/>
      <c r="D29" s="9"/>
      <c r="G29" s="9"/>
    </row>
    <row r="31" spans="2:9" x14ac:dyDescent="0.25">
      <c r="G31" s="1"/>
    </row>
    <row r="32" spans="2:9" x14ac:dyDescent="0.25">
      <c r="G32" s="1"/>
    </row>
    <row r="33" spans="3:8" x14ac:dyDescent="0.25">
      <c r="G33" s="1"/>
    </row>
    <row r="34" spans="3:8" x14ac:dyDescent="0.25">
      <c r="D34" s="1"/>
      <c r="G34" s="1"/>
    </row>
    <row r="35" spans="3:8" x14ac:dyDescent="0.25">
      <c r="D35" s="1"/>
      <c r="G35" s="1"/>
    </row>
    <row r="36" spans="3:8" x14ac:dyDescent="0.25">
      <c r="C36" s="1"/>
      <c r="G36" s="1"/>
      <c r="H36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I37"/>
  <sheetViews>
    <sheetView zoomScale="80" zoomScaleNormal="80" workbookViewId="0">
      <selection activeCell="F23" sqref="F23"/>
    </sheetView>
  </sheetViews>
  <sheetFormatPr defaultRowHeight="15.75" x14ac:dyDescent="0.25"/>
  <cols>
    <col min="1" max="2" width="8.7109375" style="3" customWidth="1"/>
    <col min="3" max="3" width="23.85546875" style="3" customWidth="1"/>
    <col min="4" max="4" width="7.28515625" style="3" bestFit="1" customWidth="1"/>
    <col min="5" max="5" width="9.140625" style="3" bestFit="1" customWidth="1"/>
    <col min="6" max="6" width="11.5703125" style="3" bestFit="1" customWidth="1"/>
    <col min="7" max="8" width="9.140625" style="3"/>
    <col min="9" max="9" width="14.85546875" style="3" bestFit="1" customWidth="1"/>
    <col min="10" max="16384" width="9.140625" style="3"/>
  </cols>
  <sheetData>
    <row r="1" spans="3:9" x14ac:dyDescent="0.25">
      <c r="C1" s="4" t="s">
        <v>14</v>
      </c>
      <c r="D1" s="18" t="s">
        <v>23</v>
      </c>
      <c r="E1" s="18"/>
      <c r="G1" s="5"/>
    </row>
    <row r="2" spans="3:9" ht="18" x14ac:dyDescent="0.25">
      <c r="C2" s="6" t="s">
        <v>6</v>
      </c>
      <c r="D2" s="14">
        <v>79.567243492720806</v>
      </c>
      <c r="E2" s="3" t="s">
        <v>19</v>
      </c>
    </row>
    <row r="3" spans="3:9" ht="18" x14ac:dyDescent="0.25">
      <c r="C3" s="6" t="s">
        <v>15</v>
      </c>
      <c r="D3" s="15">
        <v>78.502605259255361</v>
      </c>
      <c r="E3" s="3" t="s">
        <v>19</v>
      </c>
      <c r="G3" s="7"/>
    </row>
    <row r="4" spans="3:9" ht="18" x14ac:dyDescent="0.25">
      <c r="C4" s="6" t="s">
        <v>16</v>
      </c>
      <c r="D4" s="16">
        <v>5.1065867122086397</v>
      </c>
      <c r="E4" s="3" t="s">
        <v>19</v>
      </c>
      <c r="G4" s="7"/>
    </row>
    <row r="5" spans="3:9" x14ac:dyDescent="0.25">
      <c r="C5" s="6" t="s">
        <v>17</v>
      </c>
      <c r="D5" s="28">
        <f>(D4/D3)*100</f>
        <v>6.504990115097586</v>
      </c>
      <c r="E5" s="3" t="s">
        <v>5</v>
      </c>
      <c r="G5" s="7"/>
    </row>
    <row r="6" spans="3:9" x14ac:dyDescent="0.25">
      <c r="C6" s="6" t="s">
        <v>18</v>
      </c>
      <c r="D6" s="17">
        <v>6</v>
      </c>
      <c r="E6" s="7"/>
      <c r="G6" s="7"/>
    </row>
    <row r="7" spans="3:9" x14ac:dyDescent="0.25">
      <c r="C7" s="7"/>
      <c r="D7" s="7"/>
      <c r="E7" s="7"/>
      <c r="F7" s="7"/>
      <c r="G7" s="7"/>
    </row>
    <row r="8" spans="3:9" x14ac:dyDescent="0.25">
      <c r="C8" s="7"/>
      <c r="D8" s="7"/>
      <c r="E8" s="7"/>
      <c r="F8" s="7"/>
      <c r="G8" s="7"/>
    </row>
    <row r="9" spans="3:9" x14ac:dyDescent="0.25">
      <c r="C9" s="7" t="s">
        <v>0</v>
      </c>
      <c r="D9" s="7" t="s">
        <v>1</v>
      </c>
      <c r="E9" s="7" t="s">
        <v>2</v>
      </c>
      <c r="F9" s="7" t="s">
        <v>4</v>
      </c>
      <c r="G9" s="7" t="s">
        <v>3</v>
      </c>
    </row>
    <row r="10" spans="3:9" x14ac:dyDescent="0.25">
      <c r="C10" s="19"/>
      <c r="D10" s="7"/>
      <c r="E10" s="7"/>
      <c r="F10" s="7"/>
      <c r="G10" s="7"/>
    </row>
    <row r="11" spans="3:9" x14ac:dyDescent="0.25">
      <c r="C11" s="26">
        <v>9</v>
      </c>
      <c r="D11" s="3">
        <v>73.599999999999994</v>
      </c>
      <c r="E11" s="3">
        <v>-0.96005522583889513</v>
      </c>
      <c r="G11" s="51">
        <f>(D11-$D$2)/$D$2</f>
        <v>-7.4996232504481869E-2</v>
      </c>
      <c r="I11" s="20"/>
    </row>
    <row r="12" spans="3:9" x14ac:dyDescent="0.25">
      <c r="C12" s="26">
        <v>16</v>
      </c>
      <c r="D12" s="3">
        <v>75.960876623378894</v>
      </c>
      <c r="E12" s="3">
        <v>-0.49773533264397446</v>
      </c>
      <c r="G12" s="51">
        <f t="shared" ref="G12:G16" si="0">(D12-$D$2)/$D$2</f>
        <v>-4.5324768221634316E-2</v>
      </c>
      <c r="I12" s="20"/>
    </row>
    <row r="13" spans="3:9" x14ac:dyDescent="0.25">
      <c r="C13" s="26">
        <v>5</v>
      </c>
      <c r="D13" s="3">
        <v>77</v>
      </c>
      <c r="E13" s="3">
        <v>-0.29424845673588346</v>
      </c>
      <c r="G13" s="51">
        <f t="shared" si="0"/>
        <v>-3.2265080201699707E-2</v>
      </c>
      <c r="I13" s="20"/>
    </row>
    <row r="14" spans="3:9" x14ac:dyDescent="0.25">
      <c r="C14" s="26">
        <v>17</v>
      </c>
      <c r="D14" s="3">
        <v>77</v>
      </c>
      <c r="E14" s="3">
        <v>-0.29424845673588346</v>
      </c>
      <c r="G14" s="51">
        <f t="shared" si="0"/>
        <v>-3.2265080201699707E-2</v>
      </c>
      <c r="I14" s="20"/>
    </row>
    <row r="15" spans="3:9" x14ac:dyDescent="0.25">
      <c r="C15" s="26">
        <v>8</v>
      </c>
      <c r="D15" s="3">
        <v>81.3</v>
      </c>
      <c r="E15" s="3">
        <v>0.54780128065910005</v>
      </c>
      <c r="G15" s="51">
        <f t="shared" si="0"/>
        <v>2.1777259475348195E-2</v>
      </c>
      <c r="I15" s="20"/>
    </row>
    <row r="16" spans="3:9" x14ac:dyDescent="0.25">
      <c r="C16" s="26">
        <v>6</v>
      </c>
      <c r="D16" s="3">
        <v>88</v>
      </c>
      <c r="E16" s="3">
        <v>1.8598322668326803</v>
      </c>
      <c r="G16" s="51">
        <f t="shared" si="0"/>
        <v>0.10598276548377177</v>
      </c>
      <c r="I16" s="20"/>
    </row>
    <row r="17" spans="2:9" x14ac:dyDescent="0.25">
      <c r="B17" s="26"/>
      <c r="C17" s="26"/>
      <c r="I17" s="20"/>
    </row>
    <row r="18" spans="2:9" x14ac:dyDescent="0.25">
      <c r="B18" s="26"/>
      <c r="I18" s="20"/>
    </row>
    <row r="19" spans="2:9" x14ac:dyDescent="0.25">
      <c r="B19" s="26"/>
      <c r="I19" s="20"/>
    </row>
    <row r="20" spans="2:9" x14ac:dyDescent="0.25">
      <c r="B20" s="26"/>
      <c r="I20" s="20"/>
    </row>
    <row r="21" spans="2:9" x14ac:dyDescent="0.25">
      <c r="B21" s="26"/>
      <c r="I21" s="20"/>
    </row>
    <row r="22" spans="2:9" x14ac:dyDescent="0.25">
      <c r="B22" s="26"/>
      <c r="I22" s="20"/>
    </row>
    <row r="23" spans="2:9" x14ac:dyDescent="0.25">
      <c r="C23" s="9"/>
      <c r="E23" s="9"/>
      <c r="G23" s="9"/>
      <c r="I23" s="20"/>
    </row>
    <row r="24" spans="2:9" x14ac:dyDescent="0.25">
      <c r="C24" s="9"/>
      <c r="E24" s="9"/>
      <c r="G24" s="9"/>
      <c r="I24" s="20"/>
    </row>
    <row r="25" spans="2:9" x14ac:dyDescent="0.25">
      <c r="C25" s="9"/>
      <c r="E25" s="9"/>
      <c r="G25" s="9"/>
      <c r="I25" s="20"/>
    </row>
    <row r="26" spans="2:9" x14ac:dyDescent="0.25">
      <c r="C26" s="9"/>
      <c r="E26" s="9"/>
      <c r="G26" s="9"/>
      <c r="I26" s="20"/>
    </row>
    <row r="27" spans="2:9" x14ac:dyDescent="0.25">
      <c r="C27" s="9"/>
      <c r="E27" s="9"/>
      <c r="G27" s="9"/>
      <c r="I27" s="20"/>
    </row>
    <row r="28" spans="2:9" x14ac:dyDescent="0.25">
      <c r="C28" s="9"/>
      <c r="E28" s="9"/>
      <c r="G28" s="9"/>
    </row>
    <row r="29" spans="2:9" x14ac:dyDescent="0.25">
      <c r="C29" s="9"/>
      <c r="E29" s="9"/>
      <c r="G29" s="9"/>
    </row>
    <row r="30" spans="2:9" x14ac:dyDescent="0.25">
      <c r="C30" s="1"/>
      <c r="D30" s="1"/>
      <c r="G30" s="1"/>
    </row>
    <row r="32" spans="2:9" x14ac:dyDescent="0.25">
      <c r="G32" s="1"/>
    </row>
    <row r="33" spans="3:8" x14ac:dyDescent="0.25">
      <c r="G33" s="1"/>
    </row>
    <row r="34" spans="3:8" x14ac:dyDescent="0.25">
      <c r="G34" s="1"/>
    </row>
    <row r="35" spans="3:8" x14ac:dyDescent="0.25">
      <c r="G35" s="1"/>
    </row>
    <row r="36" spans="3:8" x14ac:dyDescent="0.25">
      <c r="G36" s="1"/>
    </row>
    <row r="37" spans="3:8" x14ac:dyDescent="0.25">
      <c r="C37" s="1"/>
      <c r="G37" s="1"/>
      <c r="H37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P54"/>
  <sheetViews>
    <sheetView zoomScale="75" zoomScaleNormal="75" workbookViewId="0"/>
  </sheetViews>
  <sheetFormatPr defaultRowHeight="15.75" x14ac:dyDescent="0.25"/>
  <cols>
    <col min="1" max="1" width="9.140625" style="49"/>
    <col min="2" max="7" width="20.7109375" style="49" customWidth="1"/>
    <col min="8" max="8" width="18.42578125" style="49" bestFit="1" customWidth="1"/>
    <col min="9" max="9" width="19.42578125" style="49" bestFit="1" customWidth="1"/>
    <col min="10" max="10" width="12.5703125" style="49" customWidth="1"/>
    <col min="11" max="16384" width="9.140625" style="49"/>
  </cols>
  <sheetData>
    <row r="2" spans="1:10" x14ac:dyDescent="0.25">
      <c r="A2" s="52" t="s">
        <v>32</v>
      </c>
      <c r="B2" s="52"/>
      <c r="C2" s="52"/>
      <c r="D2" s="52"/>
      <c r="E2" s="52"/>
      <c r="F2" s="52"/>
      <c r="G2" s="52"/>
      <c r="H2" s="52"/>
      <c r="I2" s="52"/>
    </row>
    <row r="4" spans="1:10" ht="15.75" customHeight="1" x14ac:dyDescent="0.25">
      <c r="A4" s="45" t="s">
        <v>7</v>
      </c>
      <c r="B4" s="53" t="s">
        <v>8</v>
      </c>
      <c r="C4" s="54"/>
      <c r="D4" s="54"/>
      <c r="E4" s="54"/>
      <c r="F4" s="54"/>
      <c r="G4" s="54"/>
      <c r="H4" s="44" t="s">
        <v>24</v>
      </c>
      <c r="I4" s="45" t="s">
        <v>9</v>
      </c>
      <c r="J4" s="43" t="s">
        <v>10</v>
      </c>
    </row>
    <row r="5" spans="1:10" x14ac:dyDescent="0.25">
      <c r="A5" s="21"/>
      <c r="B5" s="29">
        <v>5</v>
      </c>
      <c r="C5" s="30">
        <v>6</v>
      </c>
      <c r="D5" s="29">
        <v>8</v>
      </c>
      <c r="E5" s="29">
        <v>9</v>
      </c>
      <c r="F5" s="29">
        <v>16</v>
      </c>
      <c r="G5" s="30">
        <v>17</v>
      </c>
      <c r="H5" s="44"/>
      <c r="I5" s="27"/>
      <c r="J5" s="27" t="s">
        <v>11</v>
      </c>
    </row>
    <row r="6" spans="1:10" x14ac:dyDescent="0.25">
      <c r="A6" s="46">
        <v>1</v>
      </c>
      <c r="B6" s="31"/>
      <c r="C6" s="32">
        <v>89</v>
      </c>
      <c r="D6" s="31">
        <v>80.2</v>
      </c>
      <c r="E6" s="33">
        <v>74</v>
      </c>
      <c r="F6" s="34">
        <v>76.840422077920024</v>
      </c>
      <c r="G6" s="35">
        <v>76.5</v>
      </c>
      <c r="H6" s="36">
        <v>79.567243492720806</v>
      </c>
      <c r="I6" s="48" t="s">
        <v>12</v>
      </c>
      <c r="J6" s="36">
        <v>13.776460527951272</v>
      </c>
    </row>
    <row r="7" spans="1:10" x14ac:dyDescent="0.25">
      <c r="A7" s="46">
        <v>2</v>
      </c>
      <c r="B7" s="31"/>
      <c r="C7" s="32">
        <v>40</v>
      </c>
      <c r="D7" s="31">
        <v>42.1</v>
      </c>
      <c r="E7" s="33">
        <v>36.799999999999997</v>
      </c>
      <c r="F7" s="34">
        <v>38.076136363637154</v>
      </c>
      <c r="G7" s="35">
        <v>38.6</v>
      </c>
      <c r="H7" s="36">
        <v>40.606038292631958</v>
      </c>
      <c r="I7" s="48" t="s">
        <v>12</v>
      </c>
      <c r="J7" s="36">
        <v>20.95</v>
      </c>
    </row>
    <row r="8" spans="1:10" x14ac:dyDescent="0.25">
      <c r="A8" s="46">
        <v>3</v>
      </c>
      <c r="B8" s="31">
        <v>54.5</v>
      </c>
      <c r="C8" s="32">
        <v>59</v>
      </c>
      <c r="D8" s="31">
        <v>58.8</v>
      </c>
      <c r="E8" s="33">
        <v>54.2</v>
      </c>
      <c r="F8" s="34">
        <v>54.759740259739786</v>
      </c>
      <c r="G8" s="35">
        <v>55.4</v>
      </c>
      <c r="H8" s="36">
        <v>56.364540513875724</v>
      </c>
      <c r="I8" s="48" t="s">
        <v>12</v>
      </c>
      <c r="J8" s="36">
        <v>0</v>
      </c>
    </row>
    <row r="9" spans="1:10" x14ac:dyDescent="0.25">
      <c r="A9" s="46">
        <v>4</v>
      </c>
      <c r="B9" s="31">
        <v>24.7</v>
      </c>
      <c r="C9" s="32">
        <v>24</v>
      </c>
      <c r="D9" s="31">
        <v>25.1</v>
      </c>
      <c r="E9" s="33">
        <v>22.3</v>
      </c>
      <c r="F9" s="34">
        <v>28.10162337663893</v>
      </c>
      <c r="G9" s="35">
        <v>22.5</v>
      </c>
      <c r="H9" s="36">
        <v>27.430534958447609</v>
      </c>
      <c r="I9" s="37" t="s">
        <v>25</v>
      </c>
      <c r="J9" s="36">
        <v>0</v>
      </c>
    </row>
    <row r="10" spans="1:10" x14ac:dyDescent="0.25">
      <c r="A10" s="46">
        <v>5</v>
      </c>
      <c r="B10" s="31">
        <v>23</v>
      </c>
      <c r="C10" s="32">
        <v>21</v>
      </c>
      <c r="D10" s="31">
        <v>24.4</v>
      </c>
      <c r="E10" s="33">
        <v>18.3</v>
      </c>
      <c r="F10" s="34">
        <v>26.466964285714614</v>
      </c>
      <c r="G10" s="35">
        <v>21.2</v>
      </c>
      <c r="H10" s="36">
        <v>21.345177559175063</v>
      </c>
      <c r="I10" s="37" t="s">
        <v>25</v>
      </c>
      <c r="J10" s="36">
        <v>20.702468701095459</v>
      </c>
    </row>
    <row r="11" spans="1:10" x14ac:dyDescent="0.25">
      <c r="A11" s="46">
        <v>6</v>
      </c>
      <c r="B11" s="31">
        <v>29.4</v>
      </c>
      <c r="C11" s="32">
        <v>28</v>
      </c>
      <c r="D11" s="31">
        <v>31</v>
      </c>
      <c r="E11" s="33">
        <v>25.7</v>
      </c>
      <c r="F11" s="34">
        <v>35.875811688311593</v>
      </c>
      <c r="G11" s="35">
        <v>28.1</v>
      </c>
      <c r="H11" s="36">
        <v>31.366063953958509</v>
      </c>
      <c r="I11" s="37" t="s">
        <v>25</v>
      </c>
      <c r="J11" s="36">
        <v>10.413054042976755</v>
      </c>
    </row>
    <row r="12" spans="1:10" x14ac:dyDescent="0.25">
      <c r="A12" s="46">
        <v>7</v>
      </c>
      <c r="B12" s="31">
        <v>66</v>
      </c>
      <c r="C12" s="32">
        <v>71</v>
      </c>
      <c r="D12" s="31">
        <v>71.400000000000006</v>
      </c>
      <c r="E12" s="33">
        <v>70.400000000000006</v>
      </c>
      <c r="F12" s="34">
        <v>68.826623376623587</v>
      </c>
      <c r="G12" s="35">
        <v>70.900000000000006</v>
      </c>
      <c r="H12" s="36">
        <v>109.52099489227959</v>
      </c>
      <c r="I12" s="48" t="s">
        <v>26</v>
      </c>
      <c r="J12" s="36">
        <v>0</v>
      </c>
    </row>
    <row r="13" spans="1:10" x14ac:dyDescent="0.25">
      <c r="A13" s="46">
        <v>8</v>
      </c>
      <c r="B13" s="31">
        <v>97.3</v>
      </c>
      <c r="C13" s="32">
        <v>109</v>
      </c>
      <c r="D13" s="31">
        <v>105.3</v>
      </c>
      <c r="E13" s="33">
        <v>99.3</v>
      </c>
      <c r="F13" s="34">
        <v>100.29886363636351</v>
      </c>
      <c r="G13" s="35">
        <v>102.5</v>
      </c>
      <c r="H13" s="36">
        <v>158.03687894188454</v>
      </c>
      <c r="I13" s="48" t="s">
        <v>26</v>
      </c>
      <c r="J13" s="36">
        <v>10.411225266362253</v>
      </c>
    </row>
    <row r="14" spans="1:10" x14ac:dyDescent="0.25">
      <c r="A14" s="46">
        <v>9</v>
      </c>
      <c r="B14" s="31">
        <v>116.8</v>
      </c>
      <c r="C14" s="32">
        <v>123</v>
      </c>
      <c r="D14" s="31">
        <v>128.19999999999999</v>
      </c>
      <c r="E14" s="33">
        <v>112</v>
      </c>
      <c r="F14" s="34">
        <v>115.92467532467543</v>
      </c>
      <c r="G14" s="38">
        <v>122</v>
      </c>
      <c r="H14" s="36">
        <v>182.95048373736142</v>
      </c>
      <c r="I14" s="48" t="s">
        <v>26</v>
      </c>
      <c r="J14" s="36">
        <v>20.518668151748344</v>
      </c>
    </row>
    <row r="15" spans="1:10" x14ac:dyDescent="0.25">
      <c r="A15" s="46">
        <v>10</v>
      </c>
      <c r="B15" s="31">
        <v>61.9</v>
      </c>
      <c r="C15" s="32">
        <v>69</v>
      </c>
      <c r="D15" s="31">
        <v>65.599999999999994</v>
      </c>
      <c r="E15" s="33">
        <v>61.9</v>
      </c>
      <c r="F15" s="34">
        <v>61.50389610389621</v>
      </c>
      <c r="G15" s="35">
        <v>60.9</v>
      </c>
      <c r="H15" s="36">
        <v>66.981456169492546</v>
      </c>
      <c r="I15" s="37" t="s">
        <v>27</v>
      </c>
      <c r="J15" s="36">
        <v>0</v>
      </c>
    </row>
    <row r="16" spans="1:10" x14ac:dyDescent="0.25">
      <c r="A16" s="46">
        <v>11</v>
      </c>
      <c r="B16" s="31">
        <v>55.1</v>
      </c>
      <c r="C16" s="32">
        <v>59</v>
      </c>
      <c r="D16" s="31">
        <v>58.4</v>
      </c>
      <c r="E16" s="33">
        <v>52.7</v>
      </c>
      <c r="F16" s="34">
        <v>57.779707792207937</v>
      </c>
      <c r="G16" s="35">
        <v>52.9</v>
      </c>
      <c r="H16" s="36">
        <v>61.560822518808756</v>
      </c>
      <c r="I16" s="37" t="s">
        <v>27</v>
      </c>
      <c r="J16" s="36">
        <v>20.575936658470901</v>
      </c>
    </row>
    <row r="17" spans="1:10" x14ac:dyDescent="0.25">
      <c r="A17" s="46">
        <v>12</v>
      </c>
      <c r="B17" s="31">
        <v>45.1</v>
      </c>
      <c r="C17" s="32">
        <v>48</v>
      </c>
      <c r="D17" s="31">
        <v>46.1</v>
      </c>
      <c r="E17" s="33">
        <v>43.4</v>
      </c>
      <c r="F17" s="34">
        <v>44.867410714285597</v>
      </c>
      <c r="G17" s="35">
        <v>42.4</v>
      </c>
      <c r="H17" s="36">
        <v>50.811114576430981</v>
      </c>
      <c r="I17" s="37" t="s">
        <v>27</v>
      </c>
      <c r="J17" s="36">
        <v>11.114028209301177</v>
      </c>
    </row>
    <row r="18" spans="1:10" x14ac:dyDescent="0.25">
      <c r="A18" s="46">
        <v>13</v>
      </c>
      <c r="B18" s="31">
        <v>77</v>
      </c>
      <c r="C18" s="35">
        <v>88</v>
      </c>
      <c r="D18" s="31">
        <v>81.3</v>
      </c>
      <c r="E18" s="33">
        <v>73.599999999999994</v>
      </c>
      <c r="F18" s="34">
        <v>75.960876623378894</v>
      </c>
      <c r="G18" s="35">
        <v>77</v>
      </c>
      <c r="H18" s="36">
        <v>79.567243492720806</v>
      </c>
      <c r="I18" s="48" t="s">
        <v>12</v>
      </c>
      <c r="J18" s="36">
        <v>13.776460527951272</v>
      </c>
    </row>
    <row r="19" spans="1:10" x14ac:dyDescent="0.25">
      <c r="A19" s="47"/>
      <c r="B19" s="47"/>
      <c r="C19" s="52" t="s">
        <v>13</v>
      </c>
      <c r="D19" s="52"/>
      <c r="E19" s="52"/>
      <c r="F19" s="52"/>
      <c r="G19" s="52"/>
      <c r="H19" s="47"/>
      <c r="I19" s="47"/>
    </row>
    <row r="20" spans="1:10" x14ac:dyDescent="0.25">
      <c r="A20" s="47"/>
      <c r="B20" s="47"/>
      <c r="C20" s="47"/>
      <c r="D20" s="47"/>
      <c r="E20" s="47"/>
      <c r="F20" s="47"/>
      <c r="G20" s="47"/>
      <c r="H20" s="47"/>
      <c r="I20" s="47"/>
    </row>
    <row r="21" spans="1:10" x14ac:dyDescent="0.25">
      <c r="A21" s="52" t="s">
        <v>33</v>
      </c>
      <c r="B21" s="52"/>
      <c r="C21" s="52"/>
      <c r="D21" s="52"/>
      <c r="E21" s="52"/>
      <c r="F21" s="52"/>
      <c r="G21" s="52"/>
      <c r="H21" s="52"/>
      <c r="I21" s="47"/>
    </row>
    <row r="23" spans="1:10" x14ac:dyDescent="0.25">
      <c r="A23" s="45" t="s">
        <v>7</v>
      </c>
      <c r="B23" s="55" t="s">
        <v>8</v>
      </c>
      <c r="C23" s="55"/>
      <c r="D23" s="55"/>
      <c r="E23" s="55"/>
      <c r="F23" s="55"/>
      <c r="G23" s="55"/>
      <c r="H23" s="59" t="s">
        <v>9</v>
      </c>
      <c r="I23" s="43" t="s">
        <v>10</v>
      </c>
    </row>
    <row r="24" spans="1:10" x14ac:dyDescent="0.25">
      <c r="A24" s="11"/>
      <c r="B24" s="29">
        <v>5</v>
      </c>
      <c r="C24" s="30">
        <v>6</v>
      </c>
      <c r="D24" s="29">
        <v>8</v>
      </c>
      <c r="E24" s="29">
        <v>9</v>
      </c>
      <c r="F24" s="29">
        <v>16</v>
      </c>
      <c r="G24" s="30">
        <v>17</v>
      </c>
      <c r="H24" s="60"/>
      <c r="I24" s="27" t="s">
        <v>11</v>
      </c>
    </row>
    <row r="25" spans="1:10" x14ac:dyDescent="0.25">
      <c r="A25" s="48">
        <v>1</v>
      </c>
      <c r="B25" s="12">
        <f t="shared" ref="B25:B37" si="0">(B6-$H6)/$H6</f>
        <v>-1</v>
      </c>
      <c r="C25" s="12">
        <f>(C6-$H$6)/$H$6</f>
        <v>0.11855075145517827</v>
      </c>
      <c r="D25" s="12">
        <f>(D6-$H$6)/$H$6</f>
        <v>7.9524749068011213E-3</v>
      </c>
      <c r="E25" s="12">
        <f>(E6-$H$6)/$H$6</f>
        <v>-6.9969038115919202E-2</v>
      </c>
      <c r="F25" s="12">
        <f>(F6-$H$6)/$H$6</f>
        <v>-3.427065328774704E-2</v>
      </c>
      <c r="G25" s="12">
        <f>(G6-$H$6)/$H$6</f>
        <v>-3.8549073187402957E-2</v>
      </c>
      <c r="H25" s="48" t="s">
        <v>12</v>
      </c>
      <c r="I25" s="39">
        <v>13.776460527951272</v>
      </c>
    </row>
    <row r="26" spans="1:10" x14ac:dyDescent="0.25">
      <c r="A26" s="48">
        <v>2</v>
      </c>
      <c r="B26" s="12">
        <f t="shared" si="0"/>
        <v>-1</v>
      </c>
      <c r="C26" s="12">
        <f t="shared" ref="C26:G37" si="1">(C7-$H7)/$H7</f>
        <v>-1.4924831825859861E-2</v>
      </c>
      <c r="D26" s="12">
        <f t="shared" si="1"/>
        <v>3.6791614503282534E-2</v>
      </c>
      <c r="E26" s="12">
        <f t="shared" si="1"/>
        <v>-9.3730845279791142E-2</v>
      </c>
      <c r="F26" s="12">
        <f t="shared" si="1"/>
        <v>-6.2303589204215942E-2</v>
      </c>
      <c r="G26" s="12">
        <f t="shared" si="1"/>
        <v>-4.9402462711954732E-2</v>
      </c>
      <c r="H26" s="48" t="s">
        <v>12</v>
      </c>
      <c r="I26" s="36">
        <v>20.95</v>
      </c>
    </row>
    <row r="27" spans="1:10" x14ac:dyDescent="0.25">
      <c r="A27" s="48">
        <v>3</v>
      </c>
      <c r="B27" s="12">
        <f t="shared" si="0"/>
        <v>-3.3080026855123831E-2</v>
      </c>
      <c r="C27" s="12">
        <f t="shared" si="1"/>
        <v>4.6757402120141178E-2</v>
      </c>
      <c r="D27" s="12">
        <f t="shared" si="1"/>
        <v>4.3209071943462678E-2</v>
      </c>
      <c r="E27" s="12">
        <f t="shared" si="1"/>
        <v>-3.8402522120141447E-2</v>
      </c>
      <c r="F27" s="12">
        <f t="shared" si="1"/>
        <v>-2.847180584645893E-2</v>
      </c>
      <c r="G27" s="12">
        <f t="shared" si="1"/>
        <v>-1.7112541060070853E-2</v>
      </c>
      <c r="H27" s="48" t="s">
        <v>12</v>
      </c>
      <c r="I27" s="39">
        <v>0</v>
      </c>
    </row>
    <row r="28" spans="1:10" x14ac:dyDescent="0.25">
      <c r="A28" s="48">
        <v>4</v>
      </c>
      <c r="B28" s="12">
        <f t="shared" si="0"/>
        <v>-9.9543627661067696E-2</v>
      </c>
      <c r="C28" s="12">
        <f t="shared" si="1"/>
        <v>-0.12506263416460017</v>
      </c>
      <c r="D28" s="12">
        <f t="shared" si="1"/>
        <v>-8.496133823047762E-2</v>
      </c>
      <c r="E28" s="12">
        <f t="shared" si="1"/>
        <v>-0.18703736424460762</v>
      </c>
      <c r="F28" s="12">
        <f t="shared" si="1"/>
        <v>2.4465013868956643E-2</v>
      </c>
      <c r="G28" s="12">
        <f t="shared" si="1"/>
        <v>-0.17974621952931266</v>
      </c>
      <c r="H28" s="37" t="s">
        <v>25</v>
      </c>
      <c r="I28" s="36">
        <v>0</v>
      </c>
    </row>
    <row r="29" spans="1:10" x14ac:dyDescent="0.25">
      <c r="A29" s="48">
        <v>5</v>
      </c>
      <c r="B29" s="12">
        <f t="shared" si="0"/>
        <v>7.7526759205318665E-2</v>
      </c>
      <c r="C29" s="12">
        <f t="shared" si="1"/>
        <v>-1.6171219856013389E-2</v>
      </c>
      <c r="D29" s="12">
        <f t="shared" si="1"/>
        <v>0.14311534454825103</v>
      </c>
      <c r="E29" s="12">
        <f t="shared" si="1"/>
        <v>-0.14266349158881164</v>
      </c>
      <c r="F29" s="12">
        <f t="shared" si="1"/>
        <v>0.23995053272995565</v>
      </c>
      <c r="G29" s="12">
        <f t="shared" si="1"/>
        <v>-6.8014219498802172E-3</v>
      </c>
      <c r="H29" s="37" t="s">
        <v>25</v>
      </c>
      <c r="I29" s="36">
        <v>20.702468701095459</v>
      </c>
    </row>
    <row r="30" spans="1:10" x14ac:dyDescent="0.25">
      <c r="A30" s="48">
        <v>6</v>
      </c>
      <c r="B30" s="12">
        <f t="shared" si="0"/>
        <v>-6.2681245464666802E-2</v>
      </c>
      <c r="C30" s="12">
        <f t="shared" si="1"/>
        <v>-0.10731547187111119</v>
      </c>
      <c r="D30" s="12">
        <f t="shared" si="1"/>
        <v>-1.1670701000158821E-2</v>
      </c>
      <c r="E30" s="12">
        <f t="shared" si="1"/>
        <v>-0.18064312953884137</v>
      </c>
      <c r="F30" s="12">
        <f t="shared" si="1"/>
        <v>0.14377792957933244</v>
      </c>
      <c r="G30" s="12">
        <f t="shared" si="1"/>
        <v>-0.10412731284207941</v>
      </c>
      <c r="H30" s="37" t="s">
        <v>25</v>
      </c>
      <c r="I30" s="36">
        <v>10.413054042976755</v>
      </c>
    </row>
    <row r="31" spans="1:10" x14ac:dyDescent="0.25">
      <c r="A31" s="48">
        <v>7</v>
      </c>
      <c r="B31" s="12">
        <f t="shared" si="0"/>
        <v>-0.39737581762369012</v>
      </c>
      <c r="C31" s="12">
        <f t="shared" si="1"/>
        <v>-0.35172247047396965</v>
      </c>
      <c r="D31" s="12">
        <f t="shared" si="1"/>
        <v>-0.34807020270199196</v>
      </c>
      <c r="E31" s="12">
        <f t="shared" si="1"/>
        <v>-0.35720087213193608</v>
      </c>
      <c r="F31" s="12">
        <f t="shared" si="1"/>
        <v>-0.37156685396878775</v>
      </c>
      <c r="G31" s="12">
        <f t="shared" si="1"/>
        <v>-0.35263553741696402</v>
      </c>
      <c r="H31" s="48" t="s">
        <v>26</v>
      </c>
      <c r="I31" s="39">
        <v>0</v>
      </c>
    </row>
    <row r="32" spans="1:10" x14ac:dyDescent="0.25">
      <c r="A32" s="48">
        <v>8</v>
      </c>
      <c r="B32" s="12">
        <f t="shared" si="0"/>
        <v>-0.38432092147440805</v>
      </c>
      <c r="C32" s="12">
        <f t="shared" si="1"/>
        <v>-0.31028756876372537</v>
      </c>
      <c r="D32" s="12">
        <f t="shared" si="1"/>
        <v>-0.3336998256038558</v>
      </c>
      <c r="E32" s="12">
        <f t="shared" si="1"/>
        <v>-0.37166564750677</v>
      </c>
      <c r="F32" s="12">
        <f t="shared" si="1"/>
        <v>-0.36534520101952428</v>
      </c>
      <c r="G32" s="12">
        <f t="shared" si="1"/>
        <v>-0.35141720915854907</v>
      </c>
      <c r="H32" s="48" t="s">
        <v>26</v>
      </c>
      <c r="I32" s="39">
        <v>10.411225266362253</v>
      </c>
    </row>
    <row r="33" spans="1:16" x14ac:dyDescent="0.25">
      <c r="A33" s="48">
        <v>9</v>
      </c>
      <c r="B33" s="12">
        <f t="shared" si="0"/>
        <v>-0.36157588865589008</v>
      </c>
      <c r="C33" s="12">
        <f t="shared" si="1"/>
        <v>-0.32768693754002126</v>
      </c>
      <c r="D33" s="12">
        <f t="shared" si="1"/>
        <v>-0.29926394628155067</v>
      </c>
      <c r="E33" s="12">
        <f t="shared" si="1"/>
        <v>-0.38781249597140144</v>
      </c>
      <c r="F33" s="12">
        <f t="shared" si="1"/>
        <v>-0.36636037819340428</v>
      </c>
      <c r="G33" s="12">
        <f t="shared" si="1"/>
        <v>-0.33315289739741943</v>
      </c>
      <c r="H33" s="48" t="s">
        <v>26</v>
      </c>
      <c r="I33" s="36">
        <v>20.518668151748344</v>
      </c>
    </row>
    <row r="34" spans="1:16" x14ac:dyDescent="0.25">
      <c r="A34" s="48">
        <v>10</v>
      </c>
      <c r="B34" s="12">
        <f t="shared" si="0"/>
        <v>-7.5863626443626847E-2</v>
      </c>
      <c r="C34" s="12">
        <f t="shared" si="1"/>
        <v>3.0135860668655073E-2</v>
      </c>
      <c r="D34" s="12">
        <f t="shared" si="1"/>
        <v>-2.0624457103423668E-2</v>
      </c>
      <c r="E34" s="12">
        <f t="shared" si="1"/>
        <v>-7.5863626443626847E-2</v>
      </c>
      <c r="F34" s="12">
        <f t="shared" si="1"/>
        <v>-8.1777261630975887E-2</v>
      </c>
      <c r="G34" s="12">
        <f t="shared" si="1"/>
        <v>-9.0793131670708807E-2</v>
      </c>
      <c r="H34" s="37" t="s">
        <v>27</v>
      </c>
      <c r="I34" s="36">
        <v>0</v>
      </c>
    </row>
    <row r="35" spans="1:16" x14ac:dyDescent="0.25">
      <c r="A35" s="48">
        <v>11</v>
      </c>
      <c r="B35" s="12">
        <f t="shared" si="0"/>
        <v>-0.10495023059243191</v>
      </c>
      <c r="C35" s="12">
        <f t="shared" si="1"/>
        <v>-4.1598250543620409E-2</v>
      </c>
      <c r="D35" s="12">
        <f t="shared" si="1"/>
        <v>-5.1344709012668362E-2</v>
      </c>
      <c r="E35" s="12">
        <f t="shared" si="1"/>
        <v>-0.14393606446862361</v>
      </c>
      <c r="F35" s="12">
        <f t="shared" si="1"/>
        <v>-6.1420796082533993E-2</v>
      </c>
      <c r="G35" s="12">
        <f t="shared" si="1"/>
        <v>-0.14068724497894103</v>
      </c>
      <c r="H35" s="37" t="s">
        <v>27</v>
      </c>
      <c r="I35" s="39">
        <v>20.575936658470901</v>
      </c>
    </row>
    <row r="36" spans="1:16" x14ac:dyDescent="0.25">
      <c r="A36" s="48">
        <v>12</v>
      </c>
      <c r="B36" s="12">
        <f t="shared" si="0"/>
        <v>-0.1123989234253112</v>
      </c>
      <c r="C36" s="12">
        <f t="shared" si="1"/>
        <v>-5.5324796550220379E-2</v>
      </c>
      <c r="D36" s="12">
        <f t="shared" si="1"/>
        <v>-9.2718190020107463E-2</v>
      </c>
      <c r="E36" s="12">
        <f t="shared" si="1"/>
        <v>-0.14585617021415762</v>
      </c>
      <c r="F36" s="12">
        <f t="shared" si="1"/>
        <v>-0.11697645115036315</v>
      </c>
      <c r="G36" s="12">
        <f t="shared" si="1"/>
        <v>-0.16553690361936135</v>
      </c>
      <c r="H36" s="37" t="s">
        <v>27</v>
      </c>
      <c r="I36" s="39">
        <v>11.114028209301177</v>
      </c>
    </row>
    <row r="37" spans="1:16" x14ac:dyDescent="0.25">
      <c r="A37" s="48">
        <v>13</v>
      </c>
      <c r="B37" s="12">
        <f t="shared" si="0"/>
        <v>-3.2265080201699707E-2</v>
      </c>
      <c r="C37" s="12">
        <f t="shared" si="1"/>
        <v>0.10598276548377177</v>
      </c>
      <c r="D37" s="12">
        <f t="shared" si="1"/>
        <v>2.1777259475348195E-2</v>
      </c>
      <c r="E37" s="12">
        <f t="shared" si="1"/>
        <v>-7.4996232504481869E-2</v>
      </c>
      <c r="F37" s="12">
        <f t="shared" si="1"/>
        <v>-4.5324768221634316E-2</v>
      </c>
      <c r="G37" s="12">
        <f t="shared" si="1"/>
        <v>-3.2265080201699707E-2</v>
      </c>
      <c r="H37" s="48" t="s">
        <v>12</v>
      </c>
      <c r="I37" s="39">
        <v>13.776460527951272</v>
      </c>
    </row>
    <row r="39" spans="1:16" x14ac:dyDescent="0.25">
      <c r="A39" s="52" t="s">
        <v>34</v>
      </c>
      <c r="B39" s="52"/>
      <c r="C39" s="52"/>
      <c r="D39" s="52"/>
      <c r="E39" s="52"/>
      <c r="F39" s="52"/>
      <c r="G39" s="52"/>
    </row>
    <row r="40" spans="1:16" x14ac:dyDescent="0.25">
      <c r="A40" s="47"/>
      <c r="B40" s="2"/>
      <c r="C40" s="13"/>
      <c r="D40" s="2"/>
      <c r="E40" s="2"/>
      <c r="F40" s="2"/>
      <c r="G40" s="2"/>
    </row>
    <row r="41" spans="1:16" x14ac:dyDescent="0.25">
      <c r="A41" s="45" t="s">
        <v>7</v>
      </c>
      <c r="B41" s="55" t="s">
        <v>8</v>
      </c>
      <c r="C41" s="55"/>
      <c r="D41" s="55"/>
      <c r="E41" s="55"/>
      <c r="F41" s="55"/>
      <c r="G41" s="55"/>
      <c r="H41" s="43" t="s">
        <v>10</v>
      </c>
    </row>
    <row r="42" spans="1:16" x14ac:dyDescent="0.25">
      <c r="A42" s="27"/>
      <c r="B42" s="29">
        <v>5</v>
      </c>
      <c r="C42" s="30">
        <v>6</v>
      </c>
      <c r="D42" s="29">
        <v>8</v>
      </c>
      <c r="E42" s="29">
        <v>9</v>
      </c>
      <c r="F42" s="29">
        <v>16</v>
      </c>
      <c r="G42" s="30">
        <v>17</v>
      </c>
      <c r="H42" s="27" t="s">
        <v>11</v>
      </c>
    </row>
    <row r="43" spans="1:16" x14ac:dyDescent="0.25">
      <c r="A43" s="57" t="s">
        <v>28</v>
      </c>
      <c r="B43" s="58"/>
      <c r="C43" s="58"/>
      <c r="D43" s="58"/>
      <c r="E43" s="58"/>
      <c r="F43" s="58"/>
      <c r="G43" s="58"/>
      <c r="H43" s="36"/>
      <c r="L43" s="56"/>
      <c r="M43" s="56"/>
    </row>
    <row r="44" spans="1:16" x14ac:dyDescent="0.25">
      <c r="A44" s="48">
        <v>4</v>
      </c>
      <c r="B44" s="40">
        <f t="shared" ref="B44:G44" si="2">(B9/$H9)/(B8/$H8)</f>
        <v>0.93126256292982224</v>
      </c>
      <c r="C44" s="40">
        <f t="shared" si="2"/>
        <v>0.83585495938530685</v>
      </c>
      <c r="D44" s="40">
        <f t="shared" si="2"/>
        <v>0.87713832862365437</v>
      </c>
      <c r="E44" s="40">
        <f t="shared" si="2"/>
        <v>0.84542925127863477</v>
      </c>
      <c r="F44" s="40">
        <f t="shared" si="2"/>
        <v>1.0544881970837063</v>
      </c>
      <c r="G44" s="40">
        <f t="shared" si="2"/>
        <v>0.83453479135378661</v>
      </c>
      <c r="H44" s="36">
        <v>0</v>
      </c>
      <c r="K44" s="24"/>
      <c r="L44" s="25"/>
      <c r="M44" s="25"/>
      <c r="N44" s="25"/>
      <c r="P44" s="25"/>
    </row>
    <row r="45" spans="1:16" x14ac:dyDescent="0.25">
      <c r="A45" s="48">
        <v>5</v>
      </c>
      <c r="B45" s="40" t="s">
        <v>31</v>
      </c>
      <c r="C45" s="40">
        <f t="shared" ref="C45:G45" si="3">(C10/$H10)/(C7/$H7)</f>
        <v>0.99873472799800267</v>
      </c>
      <c r="D45" s="40">
        <f t="shared" si="3"/>
        <v>1.1025507233639302</v>
      </c>
      <c r="E45" s="40">
        <f t="shared" si="3"/>
        <v>0.94600649701674178</v>
      </c>
      <c r="F45" s="41">
        <f t="shared" si="3"/>
        <v>1.3223368655934824</v>
      </c>
      <c r="G45" s="40">
        <f t="shared" si="3"/>
        <v>1.0448150127588283</v>
      </c>
      <c r="H45" s="36">
        <v>20.702468701095459</v>
      </c>
      <c r="K45" s="22"/>
      <c r="L45" s="25"/>
      <c r="M45" s="25"/>
      <c r="N45" s="25"/>
      <c r="P45" s="25"/>
    </row>
    <row r="46" spans="1:16" x14ac:dyDescent="0.25">
      <c r="A46" s="10">
        <v>6</v>
      </c>
      <c r="B46" s="40" t="s">
        <v>31</v>
      </c>
      <c r="C46" s="40">
        <f t="shared" ref="C46:G46" si="4">(C11/$H11)/(C6/$H6)</f>
        <v>0.79807244058220073</v>
      </c>
      <c r="D46" s="40">
        <f t="shared" si="4"/>
        <v>0.9805316456921499</v>
      </c>
      <c r="E46" s="40">
        <f t="shared" si="4"/>
        <v>0.88099956242455013</v>
      </c>
      <c r="F46" s="40">
        <f t="shared" si="4"/>
        <v>1.1843669589965671</v>
      </c>
      <c r="G46" s="40">
        <f t="shared" si="4"/>
        <v>0.93179242140617458</v>
      </c>
      <c r="H46" s="36">
        <v>10.413054042976755</v>
      </c>
      <c r="K46" s="24"/>
      <c r="L46" s="25"/>
      <c r="M46" s="25"/>
      <c r="N46" s="25"/>
      <c r="P46" s="25"/>
    </row>
    <row r="47" spans="1:16" x14ac:dyDescent="0.25">
      <c r="A47" s="57" t="s">
        <v>29</v>
      </c>
      <c r="B47" s="58"/>
      <c r="C47" s="58"/>
      <c r="D47" s="58"/>
      <c r="E47" s="58"/>
      <c r="F47" s="58"/>
      <c r="G47" s="58"/>
      <c r="H47" s="42"/>
      <c r="K47" s="23"/>
      <c r="L47" s="25"/>
      <c r="M47" s="25"/>
      <c r="N47" s="25"/>
      <c r="P47" s="25"/>
    </row>
    <row r="48" spans="1:16" x14ac:dyDescent="0.25">
      <c r="A48" s="11">
        <v>7</v>
      </c>
      <c r="B48" s="40">
        <f t="shared" ref="B48:G48" si="5">(B12/$H12)/(B8/$H8)</f>
        <v>0.62324101178331648</v>
      </c>
      <c r="C48" s="40">
        <f t="shared" si="5"/>
        <v>0.61931974707127468</v>
      </c>
      <c r="D48" s="40">
        <f t="shared" si="5"/>
        <v>0.62492726993208114</v>
      </c>
      <c r="E48" s="40">
        <f t="shared" si="5"/>
        <v>0.66847006429895695</v>
      </c>
      <c r="F48" s="40">
        <f t="shared" si="5"/>
        <v>0.64685013755956333</v>
      </c>
      <c r="G48" s="40">
        <f t="shared" si="5"/>
        <v>0.65863538769864483</v>
      </c>
      <c r="H48" s="39">
        <v>0</v>
      </c>
      <c r="K48" s="24"/>
      <c r="L48" s="25"/>
      <c r="M48" s="25"/>
      <c r="N48" s="25"/>
      <c r="P48" s="25"/>
    </row>
    <row r="49" spans="1:16" x14ac:dyDescent="0.25">
      <c r="A49" s="48">
        <v>8</v>
      </c>
      <c r="B49" s="40" t="s">
        <v>31</v>
      </c>
      <c r="C49" s="40">
        <f t="shared" ref="C49:G49" si="6">(C13/$H13)/(C6/$H6)</f>
        <v>0.61661255006891147</v>
      </c>
      <c r="D49" s="40">
        <f t="shared" si="6"/>
        <v>0.66104324458130093</v>
      </c>
      <c r="E49" s="40">
        <f t="shared" si="6"/>
        <v>0.67560584350905262</v>
      </c>
      <c r="F49" s="40">
        <f t="shared" si="6"/>
        <v>0.657176672885738</v>
      </c>
      <c r="G49" s="40">
        <f t="shared" si="6"/>
        <v>0.67458751430157038</v>
      </c>
      <c r="H49" s="39">
        <v>10.411225266362253</v>
      </c>
      <c r="K49" s="25"/>
      <c r="L49" s="25"/>
      <c r="M49" s="25"/>
      <c r="N49" s="25"/>
      <c r="P49" s="25"/>
    </row>
    <row r="50" spans="1:16" x14ac:dyDescent="0.25">
      <c r="A50" s="10">
        <v>9</v>
      </c>
      <c r="B50" s="40" t="s">
        <v>31</v>
      </c>
      <c r="C50" s="40">
        <f>(C14/$H14)/(C7/$H7)</f>
        <v>0.68249924897216407</v>
      </c>
      <c r="D50" s="40">
        <f>(D14/$H14)/(D7/$H7)</f>
        <v>0.67586971568454057</v>
      </c>
      <c r="E50" s="40">
        <f>(E14/$H14)/(E7/$H7)</f>
        <v>0.67550296822978417</v>
      </c>
      <c r="F50" s="40">
        <f>(F14/$H14)/(F7/$H7)</f>
        <v>0.67574069230877409</v>
      </c>
      <c r="G50" s="40">
        <f>(G14/$H14)/(G7/$H7)</f>
        <v>0.70150308247697035</v>
      </c>
      <c r="H50" s="36">
        <v>20.518668151748344</v>
      </c>
      <c r="K50" s="25"/>
      <c r="L50" s="25"/>
      <c r="M50" s="25"/>
      <c r="N50" s="25"/>
      <c r="P50" s="25"/>
    </row>
    <row r="51" spans="1:16" x14ac:dyDescent="0.25">
      <c r="A51" s="57" t="s">
        <v>30</v>
      </c>
      <c r="B51" s="58"/>
      <c r="C51" s="58"/>
      <c r="D51" s="58"/>
      <c r="E51" s="58"/>
      <c r="F51" s="58"/>
      <c r="G51" s="58"/>
      <c r="H51" s="42"/>
      <c r="K51" s="25"/>
      <c r="L51" s="25"/>
      <c r="M51" s="25"/>
      <c r="N51" s="25"/>
      <c r="P51" s="25"/>
    </row>
    <row r="52" spans="1:16" x14ac:dyDescent="0.25">
      <c r="A52" s="11">
        <v>10</v>
      </c>
      <c r="B52" s="40">
        <f t="shared" ref="B52:G52" si="7">(B15/$H15)/(B8/$H8)</f>
        <v>0.9557526984892547</v>
      </c>
      <c r="C52" s="40">
        <f t="shared" si="7"/>
        <v>0.98412092293990927</v>
      </c>
      <c r="D52" s="40">
        <f t="shared" si="7"/>
        <v>0.93881041608661764</v>
      </c>
      <c r="E52" s="40">
        <f t="shared" si="7"/>
        <v>0.96104284257683359</v>
      </c>
      <c r="F52" s="40">
        <f t="shared" si="7"/>
        <v>0.9451323635224399</v>
      </c>
      <c r="G52" s="40">
        <f t="shared" si="7"/>
        <v>0.92503659504405067</v>
      </c>
      <c r="H52" s="36">
        <v>0</v>
      </c>
      <c r="K52" s="24"/>
      <c r="L52" s="25"/>
      <c r="M52" s="25"/>
      <c r="N52" s="25"/>
      <c r="P52" s="25"/>
    </row>
    <row r="53" spans="1:16" x14ac:dyDescent="0.25">
      <c r="A53" s="48">
        <v>11</v>
      </c>
      <c r="B53" s="40" t="s">
        <v>31</v>
      </c>
      <c r="C53" s="40">
        <f t="shared" ref="C53:G53" si="8">(C16/$H16)/(C7/$H7)</f>
        <v>0.97292245345378026</v>
      </c>
      <c r="D53" s="40">
        <f t="shared" si="8"/>
        <v>0.91499128437861044</v>
      </c>
      <c r="E53" s="40">
        <f t="shared" si="8"/>
        <v>0.94460230834587733</v>
      </c>
      <c r="F53" s="40">
        <f t="shared" si="8"/>
        <v>1.000941448758381</v>
      </c>
      <c r="G53" s="40">
        <f t="shared" si="8"/>
        <v>0.90397115636611869</v>
      </c>
      <c r="H53" s="39">
        <v>20.575936658470901</v>
      </c>
    </row>
    <row r="54" spans="1:16" x14ac:dyDescent="0.25">
      <c r="A54" s="48">
        <v>12</v>
      </c>
      <c r="B54" s="40" t="s">
        <v>31</v>
      </c>
      <c r="C54" s="40">
        <f t="shared" ref="C54:G54" si="9">(C17/$H17)/(C6/$H6)</f>
        <v>0.84455283072386722</v>
      </c>
      <c r="D54" s="40">
        <f t="shared" si="9"/>
        <v>0.90012359964073008</v>
      </c>
      <c r="E54" s="40">
        <f t="shared" si="9"/>
        <v>0.91840364976182687</v>
      </c>
      <c r="F54" s="40">
        <f t="shared" si="9"/>
        <v>0.91435923724987622</v>
      </c>
      <c r="G54" s="40">
        <f t="shared" si="9"/>
        <v>0.86792063235827488</v>
      </c>
      <c r="H54" s="39">
        <v>11.114028209301177</v>
      </c>
    </row>
  </sheetData>
  <sheetProtection password="DC07" sheet="1" objects="1" scenarios="1" selectLockedCells="1" selectUnlockedCells="1"/>
  <mergeCells count="12">
    <mergeCell ref="L43:M43"/>
    <mergeCell ref="A43:G43"/>
    <mergeCell ref="A47:G47"/>
    <mergeCell ref="A51:G51"/>
    <mergeCell ref="H23:H24"/>
    <mergeCell ref="A39:G39"/>
    <mergeCell ref="B41:G41"/>
    <mergeCell ref="A2:I2"/>
    <mergeCell ref="C19:G19"/>
    <mergeCell ref="A21:H21"/>
    <mergeCell ref="B4:G4"/>
    <mergeCell ref="B23:G23"/>
  </mergeCells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2012</Jaar>
    <DEEL xmlns="08cda046-0f15-45eb-a9d5-77306d3264cd">Deel 3</DEEL>
    <Publicatiedatum xmlns="dda9e79c-c62e-445e-b991-197574827cb3">2021-05-25T07:57:18+00:00</Publicatiedatum>
    <Distributie_x0020_datum xmlns="eba2475f-4c5c-418a-90c2-2b36802fc485">25 januari 2012</Distributie_x0020_datum>
    <PublicURL xmlns="08cda046-0f15-45eb-a9d5-77306d3264cd">https://reflabos.vito.be/ree/LABSVKL_2012-4_Deel3.xlsx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46794-EC93-4A1A-A2E7-92508A9ACEE5}"/>
</file>

<file path=customXml/itemProps2.xml><?xml version="1.0" encoding="utf-8"?>
<ds:datastoreItem xmlns:ds="http://schemas.openxmlformats.org/officeDocument/2006/customXml" ds:itemID="{A4BD46B5-7F1C-4C10-94CA-FC83FA1CC40E}"/>
</file>

<file path=customXml/itemProps3.xml><?xml version="1.0" encoding="utf-8"?>
<ds:datastoreItem xmlns:ds="http://schemas.openxmlformats.org/officeDocument/2006/customXml" ds:itemID="{146EDC11-C46F-4D7B-B654-9D04CAA23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Stap 1 TOC</vt:lpstr>
      <vt:lpstr>Stap 2 TOC</vt:lpstr>
      <vt:lpstr>Stap 3 TOC</vt:lpstr>
      <vt:lpstr>Stap 13 TOC</vt:lpstr>
      <vt:lpstr>RRF</vt:lpstr>
      <vt:lpstr>'Stap 1 TOC'!Print_Area</vt:lpstr>
      <vt:lpstr>'Stap 13 TOC'!Print_Area</vt:lpstr>
      <vt:lpstr>'Stap 2 TOC'!Print_Area</vt:lpstr>
      <vt:lpstr>'Stap 3 TOC'!Print_Area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2012-4</dc:title>
  <dc:creator>BAEYENSB</dc:creator>
  <cp:lastModifiedBy>Meynen Greet</cp:lastModifiedBy>
  <cp:lastPrinted>2011-09-28T14:11:57Z</cp:lastPrinted>
  <dcterms:created xsi:type="dcterms:W3CDTF">2010-09-21T12:11:22Z</dcterms:created>
  <dcterms:modified xsi:type="dcterms:W3CDTF">2019-05-24T09:29:36Z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15500</vt:r8>
  </property>
  <property fmtid="{D5CDD505-2E9C-101B-9397-08002B2CF9AE}" pid="4" name="DEEL">
    <vt:lpwstr>Deel 3</vt:lpwstr>
  </property>
</Properties>
</file>