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25" windowWidth="26715" windowHeight="12405" tabRatio="823"/>
  </bookViews>
  <sheets>
    <sheet name="187" sheetId="11" r:id="rId1"/>
    <sheet name="215" sheetId="13" r:id="rId2"/>
    <sheet name="249" sheetId="14" r:id="rId3"/>
    <sheet name="256" sheetId="4" r:id="rId4"/>
    <sheet name="324" sheetId="6" r:id="rId5"/>
    <sheet name="482" sheetId="9" r:id="rId6"/>
    <sheet name="516" sheetId="5" r:id="rId7"/>
    <sheet name="585" sheetId="2" r:id="rId8"/>
    <sheet name="659" sheetId="10" r:id="rId9"/>
    <sheet name="761" sheetId="15" r:id="rId10"/>
    <sheet name="835" sheetId="7" r:id="rId11"/>
    <sheet name="853" sheetId="17" r:id="rId12"/>
    <sheet name="961" sheetId="12" r:id="rId13"/>
  </sheets>
  <definedNames>
    <definedName name="_xlnm.Print_Area" localSheetId="7">'585'!$A$2:$T$71</definedName>
    <definedName name="_xlnm.Print_Titles" localSheetId="0">'187'!$2:$6</definedName>
    <definedName name="_xlnm.Print_Titles" localSheetId="1">'215'!$2:$6</definedName>
    <definedName name="_xlnm.Print_Titles" localSheetId="2">'249'!$2:$6</definedName>
    <definedName name="_xlnm.Print_Titles" localSheetId="3">'256'!$2:$6</definedName>
    <definedName name="_xlnm.Print_Titles" localSheetId="4">'324'!$2:$6</definedName>
    <definedName name="_xlnm.Print_Titles" localSheetId="5">'482'!$2:$6</definedName>
    <definedName name="_xlnm.Print_Titles" localSheetId="6">'516'!$2:$6</definedName>
    <definedName name="_xlnm.Print_Titles" localSheetId="8">'659'!$2:$6</definedName>
    <definedName name="_xlnm.Print_Titles" localSheetId="9">'761'!$2:$6</definedName>
    <definedName name="_xlnm.Print_Titles" localSheetId="10">'835'!$2:$6</definedName>
    <definedName name="_xlnm.Print_Titles" localSheetId="11">'853'!$2:$6</definedName>
    <definedName name="_xlnm.Print_Titles" localSheetId="12">'961'!$2:$6</definedName>
  </definedNames>
  <calcPr calcId="145621"/>
</workbook>
</file>

<file path=xl/calcChain.xml><?xml version="1.0" encoding="utf-8"?>
<calcChain xmlns="http://schemas.openxmlformats.org/spreadsheetml/2006/main">
  <c r="M24" i="10" l="1"/>
  <c r="M68" i="5"/>
  <c r="M33" i="9"/>
  <c r="K73" i="5" l="1"/>
  <c r="I73" i="5"/>
  <c r="I72" i="5"/>
  <c r="K72" i="5" s="1"/>
  <c r="K71" i="5"/>
  <c r="I71" i="5"/>
  <c r="I70" i="5"/>
  <c r="K70" i="5" s="1"/>
  <c r="K69" i="5"/>
  <c r="I69" i="5"/>
  <c r="J68" i="5"/>
  <c r="K68" i="5" s="1"/>
  <c r="I68" i="5"/>
  <c r="I70" i="11"/>
  <c r="K70" i="11" s="1"/>
  <c r="K69" i="11"/>
  <c r="I69" i="11"/>
  <c r="J68" i="11"/>
  <c r="K68" i="11" s="1"/>
  <c r="M68" i="11" s="1"/>
  <c r="I68" i="11"/>
  <c r="I51" i="12"/>
  <c r="K51" i="12" s="1"/>
  <c r="K50" i="12"/>
  <c r="I50" i="12"/>
  <c r="K49" i="12"/>
  <c r="M49" i="12" s="1"/>
  <c r="J49" i="12"/>
  <c r="I49" i="12"/>
  <c r="I36" i="9"/>
  <c r="I35" i="9"/>
  <c r="K35" i="9" s="1"/>
  <c r="I34" i="9"/>
  <c r="K34" i="9" s="1"/>
  <c r="J33" i="9"/>
  <c r="I33" i="9"/>
  <c r="K33" i="9" s="1"/>
  <c r="I26" i="10"/>
  <c r="K26" i="10" s="1"/>
  <c r="K25" i="10"/>
  <c r="I25" i="10"/>
  <c r="J24" i="10"/>
  <c r="K24" i="10" s="1"/>
  <c r="I24" i="10"/>
  <c r="I51" i="15"/>
  <c r="K51" i="15" s="1"/>
  <c r="I50" i="15"/>
  <c r="K50" i="15" s="1"/>
  <c r="K49" i="15"/>
  <c r="M49" i="15" s="1"/>
  <c r="J49" i="15"/>
  <c r="I49" i="15"/>
  <c r="I71" i="2"/>
  <c r="K71" i="2" s="1"/>
  <c r="I70" i="2"/>
  <c r="K70" i="2" s="1"/>
  <c r="I69" i="2"/>
  <c r="K69" i="2" s="1"/>
  <c r="I68" i="2"/>
  <c r="K68" i="2" s="1"/>
  <c r="I67" i="2"/>
  <c r="K67" i="2" s="1"/>
  <c r="J66" i="2"/>
  <c r="I66" i="2"/>
  <c r="K66" i="2" s="1"/>
  <c r="M66" i="2" s="1"/>
  <c r="S35" i="17" l="1"/>
  <c r="H35" i="17"/>
  <c r="S34" i="17"/>
  <c r="H34" i="17"/>
  <c r="S33" i="17"/>
  <c r="H33" i="17"/>
  <c r="S32" i="17"/>
  <c r="H32" i="17"/>
  <c r="S31" i="17"/>
  <c r="H31" i="17"/>
  <c r="S30" i="17"/>
  <c r="H30" i="17"/>
  <c r="S29" i="17"/>
  <c r="H29" i="17"/>
  <c r="S28" i="17"/>
  <c r="H28" i="17"/>
  <c r="S27" i="17"/>
  <c r="H27" i="17"/>
  <c r="H26" i="17"/>
  <c r="H25" i="17"/>
  <c r="H24" i="17"/>
  <c r="H23" i="17"/>
  <c r="H22" i="17"/>
  <c r="H21" i="17"/>
  <c r="H19" i="17"/>
  <c r="H18" i="17"/>
  <c r="H17" i="17"/>
  <c r="H16" i="17"/>
  <c r="H15" i="17"/>
  <c r="H14" i="17"/>
  <c r="H13" i="17"/>
  <c r="H37" i="4"/>
  <c r="H36" i="4"/>
  <c r="S35" i="4"/>
  <c r="H35" i="4"/>
  <c r="S34" i="4"/>
  <c r="H34" i="4"/>
  <c r="S33" i="4"/>
  <c r="H33" i="4"/>
  <c r="S32" i="4"/>
  <c r="H32" i="4"/>
  <c r="S31" i="4"/>
  <c r="H31" i="4"/>
  <c r="S30" i="4"/>
  <c r="H30" i="4"/>
  <c r="S29" i="4"/>
  <c r="H29" i="4"/>
  <c r="S28" i="4"/>
  <c r="H28" i="4"/>
  <c r="S27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63" i="5"/>
  <c r="H62" i="5"/>
  <c r="S61" i="5"/>
  <c r="H61" i="5"/>
  <c r="S60" i="5"/>
  <c r="H60" i="5"/>
  <c r="S59" i="5"/>
  <c r="H59" i="5"/>
  <c r="S58" i="5"/>
  <c r="H58" i="5"/>
  <c r="S57" i="5"/>
  <c r="H57" i="5"/>
  <c r="S56" i="5"/>
  <c r="H56" i="5"/>
  <c r="S55" i="5"/>
  <c r="H55" i="5"/>
  <c r="S54" i="5"/>
  <c r="H54" i="5"/>
  <c r="S53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4" i="5"/>
  <c r="H33" i="5"/>
  <c r="H32" i="5"/>
  <c r="H29" i="5"/>
  <c r="H28" i="5"/>
  <c r="H27" i="5"/>
  <c r="H24" i="5"/>
  <c r="H23" i="5"/>
  <c r="H22" i="5"/>
  <c r="H21" i="5"/>
  <c r="H20" i="5"/>
  <c r="H19" i="5"/>
  <c r="H18" i="5"/>
  <c r="H17" i="5"/>
  <c r="H16" i="5"/>
  <c r="H15" i="5"/>
  <c r="H14" i="5"/>
  <c r="H13" i="5"/>
  <c r="S42" i="6"/>
  <c r="H42" i="6"/>
  <c r="S41" i="6"/>
  <c r="H41" i="6"/>
  <c r="S40" i="6"/>
  <c r="H40" i="6"/>
  <c r="S39" i="6"/>
  <c r="H39" i="6"/>
  <c r="S38" i="6"/>
  <c r="H38" i="6"/>
  <c r="S37" i="6"/>
  <c r="H37" i="6"/>
  <c r="S36" i="6"/>
  <c r="H36" i="6"/>
  <c r="S35" i="6"/>
  <c r="H35" i="6"/>
  <c r="S34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54" i="7"/>
  <c r="H53" i="7"/>
  <c r="S52" i="7"/>
  <c r="H52" i="7"/>
  <c r="S51" i="7"/>
  <c r="H51" i="7"/>
  <c r="S50" i="7"/>
  <c r="H50" i="7"/>
  <c r="S49" i="7"/>
  <c r="H49" i="7"/>
  <c r="S48" i="7"/>
  <c r="H48" i="7"/>
  <c r="S47" i="7"/>
  <c r="H47" i="7"/>
  <c r="S46" i="7"/>
  <c r="H46" i="7"/>
  <c r="S45" i="7"/>
  <c r="H45" i="7"/>
  <c r="S44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7" i="7"/>
  <c r="H26" i="7"/>
  <c r="H25" i="7"/>
  <c r="H22" i="7"/>
  <c r="H21" i="7"/>
  <c r="H20" i="7"/>
  <c r="H19" i="7"/>
  <c r="H18" i="7"/>
  <c r="H17" i="7"/>
  <c r="H16" i="7"/>
  <c r="H15" i="7"/>
  <c r="H14" i="7"/>
  <c r="H13" i="7"/>
  <c r="H63" i="11"/>
  <c r="H62" i="11"/>
  <c r="S61" i="11"/>
  <c r="H61" i="11"/>
  <c r="S60" i="11"/>
  <c r="H60" i="11"/>
  <c r="S59" i="11"/>
  <c r="H59" i="11"/>
  <c r="S58" i="11"/>
  <c r="H58" i="11"/>
  <c r="S57" i="11"/>
  <c r="H57" i="11"/>
  <c r="S56" i="11"/>
  <c r="H56" i="11"/>
  <c r="S55" i="11"/>
  <c r="H55" i="11"/>
  <c r="S54" i="11"/>
  <c r="H54" i="11"/>
  <c r="S53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4" i="11"/>
  <c r="H33" i="11"/>
  <c r="H32" i="11"/>
  <c r="H29" i="11"/>
  <c r="H28" i="11"/>
  <c r="H27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44" i="12"/>
  <c r="H43" i="12"/>
  <c r="S42" i="12"/>
  <c r="H42" i="12"/>
  <c r="S41" i="12"/>
  <c r="H41" i="12"/>
  <c r="S40" i="12"/>
  <c r="H40" i="12"/>
  <c r="S39" i="12"/>
  <c r="H39" i="12"/>
  <c r="S38" i="12"/>
  <c r="H38" i="12"/>
  <c r="S37" i="12"/>
  <c r="H37" i="12"/>
  <c r="S36" i="12"/>
  <c r="H36" i="12"/>
  <c r="S35" i="12"/>
  <c r="H35" i="12"/>
  <c r="S34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5" i="12"/>
  <c r="H14" i="12"/>
  <c r="H13" i="12"/>
  <c r="H28" i="9"/>
  <c r="H24" i="9"/>
  <c r="H23" i="9"/>
  <c r="H22" i="9"/>
  <c r="H21" i="9"/>
  <c r="H20" i="9"/>
  <c r="H19" i="9"/>
  <c r="H18" i="9"/>
  <c r="H17" i="9"/>
  <c r="H16" i="9"/>
  <c r="H15" i="9"/>
  <c r="H14" i="9"/>
  <c r="H13" i="9"/>
  <c r="H19" i="10"/>
  <c r="H15" i="10"/>
  <c r="H14" i="10"/>
  <c r="H13" i="10"/>
  <c r="H52" i="13"/>
  <c r="H51" i="13"/>
  <c r="S50" i="13"/>
  <c r="H50" i="13"/>
  <c r="S49" i="13"/>
  <c r="H49" i="13"/>
  <c r="S48" i="13"/>
  <c r="H48" i="13"/>
  <c r="S47" i="13"/>
  <c r="H47" i="13"/>
  <c r="S46" i="13"/>
  <c r="H46" i="13"/>
  <c r="S45" i="13"/>
  <c r="H45" i="13"/>
  <c r="S44" i="13"/>
  <c r="H44" i="13"/>
  <c r="S43" i="13"/>
  <c r="H43" i="13"/>
  <c r="S42" i="13"/>
  <c r="H42" i="13"/>
  <c r="H41" i="13"/>
  <c r="H40" i="13"/>
  <c r="H39" i="13"/>
  <c r="H38" i="13"/>
  <c r="H37" i="13"/>
  <c r="H36" i="13"/>
  <c r="H30" i="13"/>
  <c r="H29" i="13"/>
  <c r="H28" i="13"/>
  <c r="H25" i="13"/>
  <c r="H24" i="13"/>
  <c r="H23" i="13"/>
  <c r="H20" i="13"/>
  <c r="H19" i="13"/>
  <c r="H18" i="13"/>
  <c r="H17" i="13"/>
  <c r="H16" i="13"/>
  <c r="H15" i="13"/>
  <c r="H14" i="13"/>
  <c r="H13" i="13"/>
  <c r="H61" i="2"/>
  <c r="H60" i="2"/>
  <c r="S59" i="2"/>
  <c r="H59" i="2"/>
  <c r="S58" i="2"/>
  <c r="H58" i="2"/>
  <c r="S57" i="2"/>
  <c r="H57" i="2"/>
  <c r="S56" i="2"/>
  <c r="H56" i="2"/>
  <c r="S55" i="2"/>
  <c r="H55" i="2"/>
  <c r="S54" i="2"/>
  <c r="H54" i="2"/>
  <c r="S53" i="2"/>
  <c r="H53" i="2"/>
  <c r="S52" i="2"/>
  <c r="H52" i="2"/>
  <c r="S51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2" i="2"/>
  <c r="H31" i="2"/>
  <c r="H30" i="2"/>
  <c r="H27" i="2"/>
  <c r="H26" i="2"/>
  <c r="H25" i="2"/>
  <c r="H22" i="2"/>
  <c r="H21" i="2"/>
  <c r="H20" i="2"/>
  <c r="H19" i="2"/>
  <c r="H18" i="2"/>
  <c r="H17" i="2"/>
  <c r="H16" i="2"/>
  <c r="H15" i="2"/>
  <c r="H14" i="2"/>
  <c r="H13" i="2"/>
  <c r="H52" i="14"/>
  <c r="H51" i="14"/>
  <c r="S50" i="14"/>
  <c r="H50" i="14"/>
  <c r="S49" i="14"/>
  <c r="H49" i="14"/>
  <c r="S48" i="14"/>
  <c r="H48" i="14"/>
  <c r="S47" i="14"/>
  <c r="H47" i="14"/>
  <c r="S46" i="14"/>
  <c r="H46" i="14"/>
  <c r="S45" i="14"/>
  <c r="H45" i="14"/>
  <c r="S44" i="14"/>
  <c r="H44" i="14"/>
  <c r="S43" i="14"/>
  <c r="H43" i="14"/>
  <c r="S42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5" i="14"/>
  <c r="H24" i="14"/>
  <c r="H23" i="14"/>
  <c r="H20" i="14"/>
  <c r="H19" i="14"/>
  <c r="H18" i="14"/>
  <c r="H17" i="14"/>
  <c r="H16" i="14"/>
  <c r="H15" i="14"/>
  <c r="H14" i="14"/>
  <c r="H13" i="14"/>
  <c r="H44" i="15"/>
  <c r="H43" i="15"/>
  <c r="S42" i="15"/>
  <c r="H42" i="15"/>
  <c r="S41" i="15"/>
  <c r="H41" i="15"/>
  <c r="S40" i="15"/>
  <c r="H40" i="15"/>
  <c r="S39" i="15"/>
  <c r="H39" i="15"/>
  <c r="S38" i="15"/>
  <c r="H38" i="15"/>
  <c r="S37" i="15"/>
  <c r="H37" i="15"/>
  <c r="S36" i="15"/>
  <c r="H36" i="15"/>
  <c r="S35" i="15"/>
  <c r="H35" i="15"/>
  <c r="S34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5" i="15"/>
  <c r="H14" i="15"/>
  <c r="H13" i="15"/>
</calcChain>
</file>

<file path=xl/sharedStrings.xml><?xml version="1.0" encoding="utf-8"?>
<sst xmlns="http://schemas.openxmlformats.org/spreadsheetml/2006/main" count="4606" uniqueCount="126">
  <si>
    <t>µ</t>
  </si>
  <si>
    <t>Monster</t>
  </si>
  <si>
    <t>Nr.</t>
  </si>
  <si>
    <t>parameter</t>
  </si>
  <si>
    <t>eenheid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</si>
  <si>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</si>
  <si>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</si>
  <si>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</si>
  <si>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</si>
  <si>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</si>
  <si>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</si>
  <si>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</si>
  <si>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7</t>
  </si>
  <si>
    <t>gas</t>
  </si>
  <si>
    <t>CO2</t>
  </si>
  <si>
    <t>vol%</t>
  </si>
  <si>
    <t>stap 6</t>
  </si>
  <si>
    <t>stap 9</t>
  </si>
  <si>
    <t>O2</t>
  </si>
  <si>
    <t>stap 8</t>
  </si>
  <si>
    <t>stap 4</t>
  </si>
  <si>
    <t>stap 2</t>
  </si>
  <si>
    <t>stap 1</t>
  </si>
  <si>
    <t>NOx (uitgedrukt als NO2)</t>
  </si>
  <si>
    <t>mg/Nm³</t>
  </si>
  <si>
    <t>stap 3</t>
  </si>
  <si>
    <t>SO2</t>
  </si>
  <si>
    <t>CO</t>
  </si>
  <si>
    <t>stap 5</t>
  </si>
  <si>
    <t xml:space="preserve"> stap13</t>
  </si>
  <si>
    <t>TOC</t>
  </si>
  <si>
    <t>mgC/Nm³</t>
  </si>
  <si>
    <t xml:space="preserve"> stap6</t>
  </si>
  <si>
    <t xml:space="preserve"> stap5</t>
  </si>
  <si>
    <t xml:space="preserve"> stap4</t>
  </si>
  <si>
    <t xml:space="preserve"> stap3</t>
  </si>
  <si>
    <t xml:space="preserve"> stap2</t>
  </si>
  <si>
    <t xml:space="preserve"> stap1</t>
  </si>
  <si>
    <t>stof</t>
  </si>
  <si>
    <t>massatoename</t>
  </si>
  <si>
    <t>mg</t>
  </si>
  <si>
    <t>stof hoge conc 1e set filter 3</t>
  </si>
  <si>
    <t>stof hoge conc 1e set filter 2</t>
  </si>
  <si>
    <t>stof hoge conc 1e set filter 1</t>
  </si>
  <si>
    <t>stof lage conc 1e set filter 3</t>
  </si>
  <si>
    <t>stof lage conc 1e set filter 2</t>
  </si>
  <si>
    <t>stof lage conc 1e set filter 1</t>
  </si>
  <si>
    <t>Waterdampgehalte</t>
  </si>
  <si>
    <t>vol % in natte gas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</si>
  <si>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</si>
  <si>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</si>
  <si>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</si>
  <si>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</si>
  <si>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</si>
  <si>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</si>
  <si>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</si>
  <si>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</si>
  <si>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</si>
  <si>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</si>
  <si>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</si>
  <si>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</si>
  <si>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Ref. Waarde</t>
  </si>
  <si>
    <t>EVALUATIE TOV REFERENTIEWAARDE</t>
  </si>
  <si>
    <t>Versie :1</t>
  </si>
  <si>
    <t>INFORMATIEVE STATISTISCHE VERWERKING</t>
  </si>
  <si>
    <t>% Afwijking
of Abs afwijking</t>
  </si>
  <si>
    <t>stof lage conc 1e set filter 4</t>
  </si>
  <si>
    <t>stof lage conc 1e set filter 5</t>
  </si>
  <si>
    <t>stof hoge conc 1e set filter 4</t>
  </si>
  <si>
    <t>stof hoge conc 1e set filter 5</t>
  </si>
  <si>
    <t>-</t>
  </si>
  <si>
    <t>&lt;0,2</t>
  </si>
  <si>
    <t>&lt;0,5</t>
  </si>
  <si>
    <t>&lt;1</t>
  </si>
  <si>
    <t>&lt;1,61</t>
  </si>
  <si>
    <t>&lt;2</t>
  </si>
  <si>
    <t>83,03</t>
  </si>
  <si>
    <t>2,841</t>
  </si>
  <si>
    <t>81,56</t>
  </si>
  <si>
    <t>3,809</t>
  </si>
  <si>
    <t>80,81</t>
  </si>
  <si>
    <t>3,315</t>
  </si>
  <si>
    <t>83,47</t>
  </si>
  <si>
    <t>4,043</t>
  </si>
  <si>
    <t>83,02</t>
  </si>
  <si>
    <t>2,945</t>
  </si>
  <si>
    <t>83,53</t>
  </si>
  <si>
    <t>3,073</t>
  </si>
  <si>
    <t>101,6</t>
  </si>
  <si>
    <t>3,386</t>
  </si>
  <si>
    <t>87,7</t>
  </si>
  <si>
    <t>5,081</t>
  </si>
  <si>
    <t>65,81</t>
  </si>
  <si>
    <t>3,14</t>
  </si>
  <si>
    <t>79,34</t>
  </si>
  <si>
    <t>4,455</t>
  </si>
  <si>
    <t>75,82</t>
  </si>
  <si>
    <t>4,655</t>
  </si>
  <si>
    <t>61,86</t>
  </si>
  <si>
    <t>5,361</t>
  </si>
  <si>
    <t>24,57</t>
  </si>
  <si>
    <t>2,35</t>
  </si>
  <si>
    <t>150,6</t>
  </si>
  <si>
    <t>3,912</t>
  </si>
  <si>
    <t>151,1</t>
  </si>
  <si>
    <t>7,773</t>
  </si>
  <si>
    <t>88,79</t>
  </si>
  <si>
    <t>4,77</t>
  </si>
  <si>
    <t>228,9</t>
  </si>
  <si>
    <t>10,37</t>
  </si>
  <si>
    <t>73,56</t>
  </si>
  <si>
    <t>5,211</t>
  </si>
  <si>
    <t>3,988</t>
  </si>
  <si>
    <t>0,1113</t>
  </si>
  <si>
    <t>3,992</t>
  </si>
  <si>
    <t>0,119</t>
  </si>
  <si>
    <t>Rapportnr. :  2014/MRG/R/117</t>
  </si>
  <si>
    <t>Herekende Gerapp. 
Waarde</t>
  </si>
  <si>
    <t>Herekende referentie- waarde</t>
  </si>
  <si>
    <r>
      <t>O</t>
    </r>
    <r>
      <rPr>
        <b/>
        <sz val="8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gehalte
(vol%)</t>
    </r>
  </si>
  <si>
    <t>Gerapp. 
Waarde</t>
  </si>
  <si>
    <t>Maximaal verschil in abs afwijking (mgC/Nm³)</t>
  </si>
  <si>
    <t>Beoordeling zuurstofsynergisme TOC stappen 1,2,3 - 4,5,6</t>
  </si>
  <si>
    <t>Gerapp.
 waarde</t>
  </si>
  <si>
    <t>Abs afwijking 
(mgC/Nm³)</t>
  </si>
  <si>
    <t>Gerapp. 
waarde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</si>
</sst>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5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2" fillId="3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2" fillId="3" borderId="0" xfId="0" applyNumberFormat="1" applyFont="1" applyFill="1" applyBorder="1" applyAlignment="1">
      <alignment horizontal="left"/>
    </xf>
    <xf numFmtId="49" fontId="13" fillId="4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13" fillId="4" borderId="14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13" fillId="4" borderId="14" xfId="0" applyNumberFormat="1" applyFont="1" applyFill="1" applyBorder="1" applyAlignment="1">
      <alignment horizontal="center"/>
    </xf>
    <xf numFmtId="0" fontId="0" fillId="0" borderId="0" xfId="0" applyFont="1" applyFill="1"/>
    <xf numFmtId="49" fontId="0" fillId="0" borderId="9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9" fontId="0" fillId="0" borderId="6" xfId="0" applyNumberFormat="1" applyFill="1" applyBorder="1" applyAlignment="1">
      <alignment horizontal="left"/>
    </xf>
    <xf numFmtId="0" fontId="5" fillId="0" borderId="0" xfId="16" applyFill="1" applyBorder="1" applyAlignment="1" applyProtection="1">
      <alignment horizontal="center"/>
    </xf>
    <xf numFmtId="14" fontId="12" fillId="3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14" fillId="5" borderId="14" xfId="0" applyNumberFormat="1" applyFont="1" applyFill="1" applyBorder="1" applyAlignment="1">
      <alignment horizontal="center"/>
    </xf>
    <xf numFmtId="49" fontId="0" fillId="6" borderId="14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center" vertical="center"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68" applyNumberFormat="1" applyFont="1" applyFill="1" applyBorder="1" applyAlignment="1" applyProtection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68" applyNumberFormat="1" applyFont="1" applyFill="1" applyBorder="1" applyAlignment="1" applyProtection="1">
      <alignment horizontal="center"/>
      <protection locked="0"/>
    </xf>
    <xf numFmtId="9" fontId="0" fillId="0" borderId="14" xfId="120" applyFont="1" applyFill="1" applyBorder="1" applyAlignment="1">
      <alignment horizontal="center"/>
    </xf>
    <xf numFmtId="9" fontId="0" fillId="0" borderId="10" xfId="120" applyFont="1" applyFill="1" applyBorder="1" applyAlignment="1">
      <alignment horizontal="center"/>
    </xf>
    <xf numFmtId="166" fontId="14" fillId="5" borderId="14" xfId="120" applyNumberFormat="1" applyFont="1" applyFill="1" applyBorder="1" applyAlignment="1">
      <alignment horizontal="center"/>
    </xf>
    <xf numFmtId="166" fontId="13" fillId="4" borderId="14" xfId="120" applyNumberFormat="1" applyFont="1" applyFill="1" applyBorder="1" applyAlignment="1">
      <alignment horizontal="center"/>
    </xf>
    <xf numFmtId="166" fontId="13" fillId="4" borderId="10" xfId="120" applyNumberFormat="1" applyFont="1" applyFill="1" applyBorder="1" applyAlignment="1">
      <alignment horizontal="center"/>
    </xf>
    <xf numFmtId="2" fontId="13" fillId="4" borderId="14" xfId="120" applyNumberFormat="1" applyFont="1" applyFill="1" applyBorder="1" applyAlignment="1">
      <alignment horizontal="center"/>
    </xf>
    <xf numFmtId="9" fontId="15" fillId="5" borderId="14" xfId="120" applyFont="1" applyFill="1" applyBorder="1" applyAlignment="1">
      <alignment horizontal="center"/>
    </xf>
    <xf numFmtId="166" fontId="15" fillId="5" borderId="14" xfId="120" applyNumberFormat="1" applyFont="1" applyFill="1" applyBorder="1" applyAlignment="1">
      <alignment horizontal="center"/>
    </xf>
    <xf numFmtId="166" fontId="14" fillId="5" borderId="14" xfId="0" applyNumberFormat="1" applyFont="1" applyFill="1" applyBorder="1" applyAlignment="1">
      <alignment horizontal="center"/>
    </xf>
    <xf numFmtId="2" fontId="14" fillId="5" borderId="14" xfId="120" applyNumberFormat="1" applyFont="1" applyFill="1" applyBorder="1" applyAlignment="1">
      <alignment horizontal="center"/>
    </xf>
    <xf numFmtId="9" fontId="0" fillId="0" borderId="0" xfId="120" applyFont="1"/>
    <xf numFmtId="166" fontId="0" fillId="0" borderId="0" xfId="120" applyNumberFormat="1" applyFont="1"/>
    <xf numFmtId="2" fontId="0" fillId="0" borderId="0" xfId="120" applyNumberFormat="1" applyFont="1"/>
    <xf numFmtId="49" fontId="11" fillId="6" borderId="10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0" fillId="0" borderId="0" xfId="0" applyNumberFormat="1"/>
    <xf numFmtId="0" fontId="2" fillId="2" borderId="2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21" xfId="0" applyBorder="1"/>
    <xf numFmtId="2" fontId="13" fillId="4" borderId="7" xfId="120" applyNumberFormat="1" applyFont="1" applyFill="1" applyBorder="1" applyAlignment="1">
      <alignment horizontal="center"/>
    </xf>
    <xf numFmtId="2" fontId="13" fillId="4" borderId="9" xfId="120" applyNumberFormat="1" applyFont="1" applyFill="1" applyBorder="1" applyAlignment="1">
      <alignment horizontal="center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49" fontId="0" fillId="0" borderId="27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13" fillId="0" borderId="7" xfId="120" applyNumberFormat="1" applyFont="1" applyFill="1" applyBorder="1" applyAlignment="1">
      <alignment horizontal="center"/>
    </xf>
    <xf numFmtId="2" fontId="13" fillId="0" borderId="9" xfId="120" applyNumberFormat="1" applyFont="1" applyFill="1" applyBorder="1" applyAlignment="1">
      <alignment horizontal="center"/>
    </xf>
    <xf numFmtId="2" fontId="13" fillId="4" borderId="14" xfId="120" applyNumberFormat="1" applyFont="1" applyFill="1" applyBorder="1" applyAlignment="1">
      <alignment horizontal="center" vertical="center"/>
    </xf>
    <xf numFmtId="2" fontId="13" fillId="4" borderId="10" xfId="12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 applyProtection="1">
      <alignment vertical="center"/>
    </xf>
    <xf numFmtId="0" fontId="2" fillId="2" borderId="2" xfId="0" applyNumberFormat="1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9" fontId="0" fillId="0" borderId="6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</cellXfs>
  <cellStyles count="121">
    <cellStyle name="Comma 2" xfId="1"/>
    <cellStyle name="Comma 2 2" xfId="9"/>
    <cellStyle name="Hyperlink" xfId="16" builtinId="8"/>
    <cellStyle name="Hyperlink 2" xfId="4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2"/>
    <cellStyle name="Normal 2 2" xfId="5"/>
    <cellStyle name="Normal 2 2 2" xfId="8"/>
    <cellStyle name="Normal 2 2 3" xfId="17"/>
    <cellStyle name="Normal 20" xfId="28"/>
    <cellStyle name="Normal 22" xfId="29"/>
    <cellStyle name="Normal 23" xfId="30"/>
    <cellStyle name="Normal 24" xfId="31"/>
    <cellStyle name="Normal 25" xfId="32"/>
    <cellStyle name="Normal 27" xfId="33"/>
    <cellStyle name="Normal 28" xfId="34"/>
    <cellStyle name="Normal 29" xfId="35"/>
    <cellStyle name="Normal 3" xfId="3"/>
    <cellStyle name="Normal 3 2" xfId="6"/>
    <cellStyle name="Normal 3 2 2" xfId="36"/>
    <cellStyle name="Normal 3 3" xfId="11"/>
    <cellStyle name="Normal 30" xfId="37"/>
    <cellStyle name="Normal 31" xfId="38"/>
    <cellStyle name="Normal 32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39" xfId="46"/>
    <cellStyle name="Normal 4" xfId="12"/>
    <cellStyle name="Normal 4 2" xfId="47"/>
    <cellStyle name="Normal 40" xfId="48"/>
    <cellStyle name="Normal 41" xfId="49"/>
    <cellStyle name="Normal 42" xfId="50"/>
    <cellStyle name="Normal 43" xfId="51"/>
    <cellStyle name="Normal 44" xfId="52"/>
    <cellStyle name="Normal 45" xfId="53"/>
    <cellStyle name="Normal 46" xfId="54"/>
    <cellStyle name="Normal 47" xfId="55"/>
    <cellStyle name="Normal 48" xfId="56"/>
    <cellStyle name="Normal 49" xfId="57"/>
    <cellStyle name="Normal 5" xfId="10"/>
    <cellStyle name="Normal 5 2" xfId="15"/>
    <cellStyle name="Normal 5 3" xfId="118"/>
    <cellStyle name="Normal 5 3 2" xfId="119"/>
    <cellStyle name="Normal 50" xfId="58"/>
    <cellStyle name="Normal 51" xfId="59"/>
    <cellStyle name="Normal 52" xfId="60"/>
    <cellStyle name="Normal 53" xfId="61"/>
    <cellStyle name="Normal 54" xfId="62"/>
    <cellStyle name="Normal 55" xfId="63"/>
    <cellStyle name="Normal 6" xfId="64"/>
    <cellStyle name="Normal 7" xfId="65"/>
    <cellStyle name="Normal 8" xfId="66"/>
    <cellStyle name="Normal 9" xfId="67"/>
    <cellStyle name="Percent" xfId="120" builtinId="5"/>
    <cellStyle name="Percent 10" xfId="68"/>
    <cellStyle name="Percent 11" xfId="69"/>
    <cellStyle name="Percent 12" xfId="70"/>
    <cellStyle name="Percent 13" xfId="71"/>
    <cellStyle name="Percent 14" xfId="72"/>
    <cellStyle name="Percent 15" xfId="73"/>
    <cellStyle name="Percent 16" xfId="74"/>
    <cellStyle name="Percent 17" xfId="75"/>
    <cellStyle name="Percent 18" xfId="76"/>
    <cellStyle name="Percent 19" xfId="77"/>
    <cellStyle name="Percent 2" xfId="7"/>
    <cellStyle name="Percent 2 2" xfId="117"/>
    <cellStyle name="Percent 20" xfId="78"/>
    <cellStyle name="Percent 21" xfId="79"/>
    <cellStyle name="Percent 22" xfId="80"/>
    <cellStyle name="Percent 23" xfId="81"/>
    <cellStyle name="Percent 24" xfId="82"/>
    <cellStyle name="Percent 27" xfId="83"/>
    <cellStyle name="Percent 28" xfId="84"/>
    <cellStyle name="Percent 29" xfId="85"/>
    <cellStyle name="Percent 3" xfId="13"/>
    <cellStyle name="Percent 30" xfId="86"/>
    <cellStyle name="Percent 31" xfId="87"/>
    <cellStyle name="Percent 32" xfId="88"/>
    <cellStyle name="Percent 33" xfId="89"/>
    <cellStyle name="Percent 34" xfId="90"/>
    <cellStyle name="Percent 35" xfId="91"/>
    <cellStyle name="Percent 36" xfId="92"/>
    <cellStyle name="Percent 37" xfId="93"/>
    <cellStyle name="Percent 38" xfId="94"/>
    <cellStyle name="Percent 39" xfId="95"/>
    <cellStyle name="Percent 4" xfId="96"/>
    <cellStyle name="Percent 40" xfId="97"/>
    <cellStyle name="Percent 41" xfId="98"/>
    <cellStyle name="Percent 42" xfId="99"/>
    <cellStyle name="Percent 43" xfId="100"/>
    <cellStyle name="Percent 44" xfId="101"/>
    <cellStyle name="Percent 45" xfId="102"/>
    <cellStyle name="Percent 46" xfId="103"/>
    <cellStyle name="Percent 47" xfId="104"/>
    <cellStyle name="Percent 48" xfId="105"/>
    <cellStyle name="Percent 49" xfId="106"/>
    <cellStyle name="Percent 5" xfId="107"/>
    <cellStyle name="Percent 50" xfId="108"/>
    <cellStyle name="Percent 51" xfId="109"/>
    <cellStyle name="Percent 52" xfId="110"/>
    <cellStyle name="Percent 53" xfId="111"/>
    <cellStyle name="Percent 54" xfId="112"/>
    <cellStyle name="Percent 6" xfId="113"/>
    <cellStyle name="Percent 7" xfId="114"/>
    <cellStyle name="Percent 8" xfId="115"/>
    <cellStyle name="Percent 9" xfId="116"/>
    <cellStyle name="Standaard_PCBBEREK-I014-WHO" xfId="14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73"/>
  <sheetViews>
    <sheetView tabSelected="1" topLeftCell="A2" zoomScale="70" zoomScaleNormal="70" zoomScalePageLayoutView="85" workbookViewId="0">
      <selection activeCell="A38" sqref="A38"/>
    </sheetView>
  </sheetViews>
  <sheetFormatPr defaultRowHeight="15" x14ac:dyDescent="0.25"/>
  <cols>
    <col min="1" max="1" width="29.28515625" style="9" bestFit="1" customWidth="1"/>
    <col min="2" max="2" width="7.85546875" style="2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5.28515625" style="9" customWidth="1"/>
    <col min="9" max="9" width="15.140625" style="9" customWidth="1"/>
    <col min="10" max="10" width="14" style="9" customWidth="1"/>
    <col min="11" max="11" width="13.140625" style="9" bestFit="1" customWidth="1"/>
    <col min="12" max="12" width="3.85546875" style="9" bestFit="1" customWidth="1"/>
    <col min="13" max="13" width="25.5703125" style="9" bestFit="1" customWidth="1"/>
    <col min="14" max="14" width="18.7109375" style="9" bestFit="1" customWidth="1"/>
    <col min="15" max="15" width="15.42578125" style="9" bestFit="1" customWidth="1"/>
    <col min="16" max="16" width="6.85546875" style="9" bestFit="1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187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ht="15.75" x14ac:dyDescent="0.25">
      <c r="A13" s="45" t="s">
        <v>22</v>
      </c>
      <c r="B13" s="12" t="s">
        <v>13</v>
      </c>
      <c r="C13" s="12">
        <v>1</v>
      </c>
      <c r="D13" s="12" t="s">
        <v>59</v>
      </c>
      <c r="E13" s="12" t="s">
        <v>60</v>
      </c>
      <c r="F13" s="13">
        <v>103.9</v>
      </c>
      <c r="G13" s="61">
        <v>101.20968362819245</v>
      </c>
      <c r="H13" s="66">
        <f>(F13-G13)/G13</f>
        <v>2.6581610329805969E-2</v>
      </c>
      <c r="J13" s="45" t="s">
        <v>22</v>
      </c>
      <c r="K13" s="12" t="s">
        <v>13</v>
      </c>
      <c r="L13" s="12">
        <v>1</v>
      </c>
      <c r="M13" s="12" t="s">
        <v>59</v>
      </c>
      <c r="N13" s="12" t="s">
        <v>60</v>
      </c>
      <c r="O13" s="13"/>
      <c r="P13" s="13"/>
      <c r="Q13" s="13"/>
      <c r="R13" s="13"/>
      <c r="S13" s="13"/>
      <c r="T13" s="24"/>
    </row>
    <row r="14" spans="1:20" ht="15.75" x14ac:dyDescent="0.25">
      <c r="A14" s="45" t="s">
        <v>21</v>
      </c>
      <c r="B14" s="12" t="s">
        <v>56</v>
      </c>
      <c r="C14" s="12">
        <v>2</v>
      </c>
      <c r="D14" s="12" t="s">
        <v>57</v>
      </c>
      <c r="E14" s="12" t="s">
        <v>58</v>
      </c>
      <c r="F14" s="13">
        <v>104.3</v>
      </c>
      <c r="G14" s="61">
        <v>105</v>
      </c>
      <c r="H14" s="68">
        <f>F14-G14</f>
        <v>-0.70000000000000284</v>
      </c>
      <c r="J14" s="45" t="s">
        <v>21</v>
      </c>
      <c r="K14" s="12" t="s">
        <v>56</v>
      </c>
      <c r="L14" s="12">
        <v>2</v>
      </c>
      <c r="M14" s="12" t="s">
        <v>57</v>
      </c>
      <c r="N14" s="12" t="s">
        <v>58</v>
      </c>
      <c r="O14" s="13"/>
      <c r="P14" s="13"/>
      <c r="Q14" s="13"/>
      <c r="R14" s="13"/>
      <c r="S14" s="13"/>
      <c r="T14" s="24"/>
    </row>
    <row r="15" spans="1:20" ht="15.75" x14ac:dyDescent="0.25">
      <c r="A15" s="45" t="s">
        <v>25</v>
      </c>
      <c r="B15" s="12" t="s">
        <v>13</v>
      </c>
      <c r="C15" s="12">
        <v>3</v>
      </c>
      <c r="D15" s="12" t="s">
        <v>55</v>
      </c>
      <c r="E15" s="12" t="s">
        <v>50</v>
      </c>
      <c r="F15" s="13">
        <v>5.9</v>
      </c>
      <c r="G15" s="61">
        <v>6.100168990036396</v>
      </c>
      <c r="H15" s="66">
        <f t="shared" ref="H15:H52" si="0">(F15-G15)/G15</f>
        <v>-3.2813679483853345E-2</v>
      </c>
      <c r="J15" s="45" t="s">
        <v>25</v>
      </c>
      <c r="K15" s="12" t="s">
        <v>13</v>
      </c>
      <c r="L15" s="12">
        <v>3</v>
      </c>
      <c r="M15" s="12" t="s">
        <v>55</v>
      </c>
      <c r="N15" s="12" t="s">
        <v>50</v>
      </c>
      <c r="O15" s="13"/>
      <c r="P15" s="13"/>
      <c r="Q15" s="13"/>
      <c r="R15" s="13"/>
      <c r="S15" s="13"/>
      <c r="T15" s="24"/>
    </row>
    <row r="16" spans="1:20" ht="15.75" x14ac:dyDescent="0.25">
      <c r="A16" s="45" t="s">
        <v>20</v>
      </c>
      <c r="B16" s="12" t="s">
        <v>13</v>
      </c>
      <c r="C16" s="12">
        <v>4</v>
      </c>
      <c r="D16" s="12" t="s">
        <v>54</v>
      </c>
      <c r="E16" s="12" t="s">
        <v>50</v>
      </c>
      <c r="F16" s="13">
        <v>5.96</v>
      </c>
      <c r="G16" s="61">
        <v>6.0937004124238987</v>
      </c>
      <c r="H16" s="66">
        <f t="shared" si="0"/>
        <v>-2.1940759042126352E-2</v>
      </c>
      <c r="J16" s="45" t="s">
        <v>20</v>
      </c>
      <c r="K16" s="12" t="s">
        <v>13</v>
      </c>
      <c r="L16" s="12">
        <v>4</v>
      </c>
      <c r="M16" s="12" t="s">
        <v>54</v>
      </c>
      <c r="N16" s="12" t="s">
        <v>50</v>
      </c>
      <c r="O16" s="13"/>
      <c r="P16" s="13"/>
      <c r="Q16" s="13"/>
      <c r="R16" s="13"/>
      <c r="S16" s="13"/>
      <c r="T16" s="24"/>
    </row>
    <row r="17" spans="1:20" ht="15.75" x14ac:dyDescent="0.25">
      <c r="A17" s="45" t="s">
        <v>28</v>
      </c>
      <c r="B17" s="12" t="s">
        <v>13</v>
      </c>
      <c r="C17" s="12">
        <v>5</v>
      </c>
      <c r="D17" s="12" t="s">
        <v>53</v>
      </c>
      <c r="E17" s="12" t="s">
        <v>50</v>
      </c>
      <c r="F17" s="13">
        <v>6.3</v>
      </c>
      <c r="G17" s="61">
        <v>6.0778475728420824</v>
      </c>
      <c r="H17" s="66">
        <f t="shared" si="0"/>
        <v>3.6551167908614721E-2</v>
      </c>
      <c r="J17" s="45" t="s">
        <v>28</v>
      </c>
      <c r="K17" s="12" t="s">
        <v>13</v>
      </c>
      <c r="L17" s="12">
        <v>5</v>
      </c>
      <c r="M17" s="12" t="s">
        <v>53</v>
      </c>
      <c r="N17" s="12" t="s">
        <v>50</v>
      </c>
      <c r="O17" s="13"/>
      <c r="P17" s="13"/>
      <c r="Q17" s="13"/>
      <c r="R17" s="13"/>
      <c r="S17" s="13"/>
      <c r="T17" s="24"/>
    </row>
    <row r="18" spans="1:20" ht="15.75" x14ac:dyDescent="0.25">
      <c r="A18" s="45" t="s">
        <v>16</v>
      </c>
      <c r="B18" s="12" t="s">
        <v>13</v>
      </c>
      <c r="C18" s="12">
        <v>6</v>
      </c>
      <c r="D18" s="12" t="s">
        <v>52</v>
      </c>
      <c r="E18" s="12" t="s">
        <v>50</v>
      </c>
      <c r="F18" s="13">
        <v>11.9</v>
      </c>
      <c r="G18" s="61">
        <v>12.159488338981413</v>
      </c>
      <c r="H18" s="66">
        <f t="shared" si="0"/>
        <v>-2.1340399509207467E-2</v>
      </c>
      <c r="J18" s="45" t="s">
        <v>16</v>
      </c>
      <c r="K18" s="12" t="s">
        <v>13</v>
      </c>
      <c r="L18" s="12">
        <v>6</v>
      </c>
      <c r="M18" s="12" t="s">
        <v>52</v>
      </c>
      <c r="N18" s="12" t="s">
        <v>50</v>
      </c>
      <c r="O18" s="13"/>
      <c r="P18" s="13"/>
      <c r="Q18" s="13"/>
      <c r="R18" s="13"/>
      <c r="S18" s="13"/>
      <c r="T18" s="24"/>
    </row>
    <row r="19" spans="1:20" ht="15.75" x14ac:dyDescent="0.25">
      <c r="A19" s="45" t="s">
        <v>12</v>
      </c>
      <c r="B19" s="12" t="s">
        <v>13</v>
      </c>
      <c r="C19" s="12">
        <v>7</v>
      </c>
      <c r="D19" s="12" t="s">
        <v>51</v>
      </c>
      <c r="E19" s="12" t="s">
        <v>50</v>
      </c>
      <c r="F19" s="13">
        <v>12</v>
      </c>
      <c r="G19" s="61">
        <v>12.057842401914007</v>
      </c>
      <c r="H19" s="66">
        <f t="shared" si="0"/>
        <v>-4.7970772867976181E-3</v>
      </c>
      <c r="J19" s="45" t="s">
        <v>12</v>
      </c>
      <c r="K19" s="12" t="s">
        <v>13</v>
      </c>
      <c r="L19" s="12">
        <v>7</v>
      </c>
      <c r="M19" s="12" t="s">
        <v>51</v>
      </c>
      <c r="N19" s="12" t="s">
        <v>50</v>
      </c>
      <c r="O19" s="13"/>
      <c r="P19" s="13"/>
      <c r="Q19" s="13"/>
      <c r="R19" s="13"/>
      <c r="S19" s="13"/>
      <c r="T19" s="24"/>
    </row>
    <row r="20" spans="1:20" ht="15.75" x14ac:dyDescent="0.25">
      <c r="A20" s="45" t="s">
        <v>19</v>
      </c>
      <c r="B20" s="12" t="s">
        <v>13</v>
      </c>
      <c r="C20" s="12">
        <v>8</v>
      </c>
      <c r="D20" s="12" t="s">
        <v>49</v>
      </c>
      <c r="E20" s="12" t="s">
        <v>50</v>
      </c>
      <c r="F20" s="13">
        <v>12.4</v>
      </c>
      <c r="G20" s="61">
        <v>12.039159078076217</v>
      </c>
      <c r="H20" s="66">
        <f t="shared" si="0"/>
        <v>2.9972269623124149E-2</v>
      </c>
      <c r="J20" s="45" t="s">
        <v>19</v>
      </c>
      <c r="K20" s="12" t="s">
        <v>13</v>
      </c>
      <c r="L20" s="12">
        <v>8</v>
      </c>
      <c r="M20" s="12" t="s">
        <v>49</v>
      </c>
      <c r="N20" s="12" t="s">
        <v>50</v>
      </c>
      <c r="O20" s="13"/>
      <c r="P20" s="13"/>
      <c r="Q20" s="13"/>
      <c r="R20" s="13"/>
      <c r="S20" s="13"/>
      <c r="T20" s="24"/>
    </row>
    <row r="21" spans="1:20" ht="15.75" x14ac:dyDescent="0.25">
      <c r="A21" s="45" t="s">
        <v>17</v>
      </c>
      <c r="B21" s="12" t="s">
        <v>13</v>
      </c>
      <c r="C21" s="12">
        <v>9</v>
      </c>
      <c r="D21" s="12" t="s">
        <v>47</v>
      </c>
      <c r="E21" s="12" t="s">
        <v>48</v>
      </c>
      <c r="F21" s="13">
        <v>11.46</v>
      </c>
      <c r="G21" s="60">
        <v>10.480346196945572</v>
      </c>
      <c r="H21" s="66">
        <f t="shared" si="0"/>
        <v>9.3475328452407677E-2</v>
      </c>
      <c r="J21" s="45" t="s">
        <v>17</v>
      </c>
      <c r="K21" s="12" t="s">
        <v>13</v>
      </c>
      <c r="L21" s="12">
        <v>9</v>
      </c>
      <c r="M21" s="12" t="s">
        <v>47</v>
      </c>
      <c r="N21" s="12" t="s">
        <v>48</v>
      </c>
      <c r="O21" s="13"/>
      <c r="P21" s="13"/>
      <c r="Q21" s="13"/>
      <c r="R21" s="13"/>
      <c r="S21" s="13"/>
      <c r="T21" s="24"/>
    </row>
    <row r="22" spans="1:20" ht="15.75" x14ac:dyDescent="0.25">
      <c r="A22" s="45" t="s">
        <v>46</v>
      </c>
      <c r="B22" s="12" t="s">
        <v>38</v>
      </c>
      <c r="C22" s="12">
        <v>10</v>
      </c>
      <c r="D22" s="12" t="s">
        <v>39</v>
      </c>
      <c r="E22" s="12" t="s">
        <v>40</v>
      </c>
      <c r="F22" s="13">
        <v>5.7</v>
      </c>
      <c r="G22" s="58">
        <v>5.6693764932870803</v>
      </c>
      <c r="H22" s="66">
        <f t="shared" si="0"/>
        <v>5.4015651896077432E-3</v>
      </c>
      <c r="J22" s="45" t="s">
        <v>46</v>
      </c>
      <c r="K22" s="12" t="s">
        <v>38</v>
      </c>
      <c r="L22" s="12">
        <v>10</v>
      </c>
      <c r="M22" s="12" t="s">
        <v>39</v>
      </c>
      <c r="N22" s="12" t="s">
        <v>40</v>
      </c>
      <c r="O22" s="13"/>
      <c r="P22" s="13"/>
      <c r="Q22" s="13"/>
      <c r="R22" s="13"/>
      <c r="S22" s="13"/>
      <c r="T22" s="24"/>
    </row>
    <row r="23" spans="1:20" ht="15.75" x14ac:dyDescent="0.25">
      <c r="A23" s="45" t="s">
        <v>45</v>
      </c>
      <c r="B23" s="12" t="s">
        <v>38</v>
      </c>
      <c r="C23" s="12">
        <v>11</v>
      </c>
      <c r="D23" s="12" t="s">
        <v>39</v>
      </c>
      <c r="E23" s="12" t="s">
        <v>40</v>
      </c>
      <c r="F23" s="13">
        <v>12.4</v>
      </c>
      <c r="G23" s="58">
        <v>12.270344423939465</v>
      </c>
      <c r="H23" s="66">
        <f t="shared" si="0"/>
        <v>1.0566580006309972E-2</v>
      </c>
      <c r="J23" s="45" t="s">
        <v>45</v>
      </c>
      <c r="K23" s="12" t="s">
        <v>38</v>
      </c>
      <c r="L23" s="12">
        <v>11</v>
      </c>
      <c r="M23" s="12" t="s">
        <v>39</v>
      </c>
      <c r="N23" s="12" t="s">
        <v>40</v>
      </c>
      <c r="O23" s="13"/>
      <c r="P23" s="13"/>
      <c r="Q23" s="13"/>
      <c r="R23" s="13"/>
      <c r="S23" s="13"/>
      <c r="T23" s="24"/>
    </row>
    <row r="24" spans="1:20" ht="15.75" x14ac:dyDescent="0.25">
      <c r="A24" s="45" t="s">
        <v>44</v>
      </c>
      <c r="B24" s="12" t="s">
        <v>38</v>
      </c>
      <c r="C24" s="12">
        <v>12</v>
      </c>
      <c r="D24" s="12" t="s">
        <v>39</v>
      </c>
      <c r="E24" s="12" t="s">
        <v>40</v>
      </c>
      <c r="F24" s="13">
        <v>18.399999999999999</v>
      </c>
      <c r="G24" s="58">
        <v>18.664373751099035</v>
      </c>
      <c r="H24" s="66">
        <f t="shared" si="0"/>
        <v>-1.4164619430827079E-2</v>
      </c>
      <c r="J24" s="45" t="s">
        <v>44</v>
      </c>
      <c r="K24" s="12" t="s">
        <v>38</v>
      </c>
      <c r="L24" s="12">
        <v>12</v>
      </c>
      <c r="M24" s="12" t="s">
        <v>39</v>
      </c>
      <c r="N24" s="12" t="s">
        <v>40</v>
      </c>
      <c r="O24" s="13"/>
      <c r="P24" s="13"/>
      <c r="Q24" s="13"/>
      <c r="R24" s="13"/>
      <c r="S24" s="13"/>
      <c r="T24" s="24"/>
    </row>
    <row r="25" spans="1:20" ht="15.75" x14ac:dyDescent="0.25">
      <c r="A25" s="45" t="s">
        <v>66</v>
      </c>
      <c r="B25" s="12" t="s">
        <v>38</v>
      </c>
      <c r="C25" s="12">
        <v>13</v>
      </c>
      <c r="D25" s="12" t="s">
        <v>39</v>
      </c>
      <c r="E25" s="12" t="s">
        <v>40</v>
      </c>
      <c r="F25" s="13" t="s">
        <v>72</v>
      </c>
      <c r="G25" s="58">
        <v>0</v>
      </c>
      <c r="H25" s="66"/>
      <c r="J25" s="45" t="s">
        <v>66</v>
      </c>
      <c r="K25" s="12" t="s">
        <v>38</v>
      </c>
      <c r="L25" s="12">
        <v>13</v>
      </c>
      <c r="M25" s="12" t="s">
        <v>39</v>
      </c>
      <c r="N25" s="12" t="s">
        <v>40</v>
      </c>
      <c r="O25" s="13"/>
      <c r="P25" s="13"/>
      <c r="Q25" s="13"/>
      <c r="R25" s="13"/>
      <c r="S25" s="13"/>
      <c r="T25" s="24"/>
    </row>
    <row r="26" spans="1:20" ht="15.75" x14ac:dyDescent="0.25">
      <c r="A26" s="45" t="s">
        <v>67</v>
      </c>
      <c r="B26" s="12" t="s">
        <v>38</v>
      </c>
      <c r="C26" s="12">
        <v>14</v>
      </c>
      <c r="D26" s="12" t="s">
        <v>39</v>
      </c>
      <c r="E26" s="12" t="s">
        <v>40</v>
      </c>
      <c r="F26" s="13" t="s">
        <v>72</v>
      </c>
      <c r="G26" s="58">
        <v>0</v>
      </c>
      <c r="H26" s="66"/>
      <c r="J26" s="45" t="s">
        <v>67</v>
      </c>
      <c r="K26" s="12" t="s">
        <v>38</v>
      </c>
      <c r="L26" s="12">
        <v>14</v>
      </c>
      <c r="M26" s="12" t="s">
        <v>39</v>
      </c>
      <c r="N26" s="12" t="s">
        <v>40</v>
      </c>
      <c r="O26" s="13"/>
      <c r="P26" s="13"/>
      <c r="Q26" s="13"/>
      <c r="R26" s="13"/>
      <c r="S26" s="13"/>
      <c r="T26" s="24"/>
    </row>
    <row r="27" spans="1:20" ht="15.75" x14ac:dyDescent="0.25">
      <c r="A27" s="45" t="s">
        <v>43</v>
      </c>
      <c r="B27" s="12" t="s">
        <v>38</v>
      </c>
      <c r="C27" s="12">
        <v>20</v>
      </c>
      <c r="D27" s="12" t="s">
        <v>39</v>
      </c>
      <c r="E27" s="12" t="s">
        <v>40</v>
      </c>
      <c r="F27" s="13">
        <v>73.8</v>
      </c>
      <c r="G27" s="58">
        <v>73.259069474693803</v>
      </c>
      <c r="H27" s="66">
        <f t="shared" si="0"/>
        <v>7.3838028408625966E-3</v>
      </c>
      <c r="J27" s="45" t="s">
        <v>43</v>
      </c>
      <c r="K27" s="12" t="s">
        <v>38</v>
      </c>
      <c r="L27" s="12">
        <v>20</v>
      </c>
      <c r="M27" s="12" t="s">
        <v>39</v>
      </c>
      <c r="N27" s="12" t="s">
        <v>40</v>
      </c>
      <c r="O27" s="13"/>
      <c r="P27" s="13"/>
      <c r="Q27" s="13"/>
      <c r="R27" s="13"/>
      <c r="S27" s="13"/>
      <c r="T27" s="24"/>
    </row>
    <row r="28" spans="1:20" ht="15.75" x14ac:dyDescent="0.25">
      <c r="A28" s="45" t="s">
        <v>42</v>
      </c>
      <c r="B28" s="12" t="s">
        <v>38</v>
      </c>
      <c r="C28" s="12">
        <v>21</v>
      </c>
      <c r="D28" s="12" t="s">
        <v>39</v>
      </c>
      <c r="E28" s="12" t="s">
        <v>40</v>
      </c>
      <c r="F28" s="13">
        <v>103</v>
      </c>
      <c r="G28" s="58">
        <v>101.80671863875267</v>
      </c>
      <c r="H28" s="66">
        <f t="shared" si="0"/>
        <v>1.1721047266846175E-2</v>
      </c>
      <c r="J28" s="45" t="s">
        <v>42</v>
      </c>
      <c r="K28" s="12" t="s">
        <v>38</v>
      </c>
      <c r="L28" s="12">
        <v>21</v>
      </c>
      <c r="M28" s="12" t="s">
        <v>39</v>
      </c>
      <c r="N28" s="12" t="s">
        <v>40</v>
      </c>
      <c r="O28" s="13"/>
      <c r="P28" s="13"/>
      <c r="Q28" s="13"/>
      <c r="R28" s="13"/>
      <c r="S28" s="13"/>
      <c r="T28" s="24"/>
    </row>
    <row r="29" spans="1:20" ht="15.75" x14ac:dyDescent="0.25">
      <c r="A29" s="45" t="s">
        <v>41</v>
      </c>
      <c r="B29" s="12" t="s">
        <v>38</v>
      </c>
      <c r="C29" s="12">
        <v>22</v>
      </c>
      <c r="D29" s="12" t="s">
        <v>39</v>
      </c>
      <c r="E29" s="12" t="s">
        <v>40</v>
      </c>
      <c r="F29" s="13">
        <v>190</v>
      </c>
      <c r="G29" s="58">
        <v>192.52714576403991</v>
      </c>
      <c r="H29" s="66">
        <f t="shared" si="0"/>
        <v>-1.3126178929267301E-2</v>
      </c>
      <c r="J29" s="45" t="s">
        <v>41</v>
      </c>
      <c r="K29" s="12" t="s">
        <v>38</v>
      </c>
      <c r="L29" s="12">
        <v>22</v>
      </c>
      <c r="M29" s="12" t="s">
        <v>39</v>
      </c>
      <c r="N29" s="12" t="s">
        <v>40</v>
      </c>
      <c r="O29" s="13"/>
      <c r="P29" s="13"/>
      <c r="Q29" s="13"/>
      <c r="R29" s="13"/>
      <c r="S29" s="13"/>
      <c r="T29" s="24"/>
    </row>
    <row r="30" spans="1:20" ht="15.75" x14ac:dyDescent="0.25">
      <c r="A30" s="45" t="s">
        <v>68</v>
      </c>
      <c r="B30" s="12" t="s">
        <v>38</v>
      </c>
      <c r="C30" s="12">
        <v>23</v>
      </c>
      <c r="D30" s="12" t="s">
        <v>39</v>
      </c>
      <c r="E30" s="12" t="s">
        <v>40</v>
      </c>
      <c r="F30" s="13" t="s">
        <v>72</v>
      </c>
      <c r="G30" s="58">
        <v>0</v>
      </c>
      <c r="H30" s="66"/>
      <c r="J30" s="45" t="s">
        <v>68</v>
      </c>
      <c r="K30" s="12" t="s">
        <v>38</v>
      </c>
      <c r="L30" s="12">
        <v>23</v>
      </c>
      <c r="M30" s="12" t="s">
        <v>39</v>
      </c>
      <c r="N30" s="12" t="s">
        <v>40</v>
      </c>
      <c r="O30" s="13"/>
      <c r="P30" s="13"/>
      <c r="Q30" s="13"/>
      <c r="R30" s="13"/>
      <c r="S30" s="13"/>
      <c r="T30" s="24"/>
    </row>
    <row r="31" spans="1:20" ht="15.75" x14ac:dyDescent="0.25">
      <c r="A31" s="45" t="s">
        <v>69</v>
      </c>
      <c r="B31" s="12" t="s">
        <v>38</v>
      </c>
      <c r="C31" s="12">
        <v>24</v>
      </c>
      <c r="D31" s="12" t="s">
        <v>39</v>
      </c>
      <c r="E31" s="12" t="s">
        <v>40</v>
      </c>
      <c r="F31" s="13" t="s">
        <v>72</v>
      </c>
      <c r="G31" s="58">
        <v>0</v>
      </c>
      <c r="H31" s="66"/>
      <c r="J31" s="45" t="s">
        <v>69</v>
      </c>
      <c r="K31" s="12" t="s">
        <v>38</v>
      </c>
      <c r="L31" s="12">
        <v>24</v>
      </c>
      <c r="M31" s="12" t="s">
        <v>39</v>
      </c>
      <c r="N31" s="12" t="s">
        <v>40</v>
      </c>
      <c r="O31" s="13"/>
      <c r="P31" s="13"/>
      <c r="Q31" s="13"/>
      <c r="R31" s="13"/>
      <c r="S31" s="13"/>
      <c r="T31" s="24"/>
    </row>
    <row r="32" spans="1:20" x14ac:dyDescent="0.25">
      <c r="A32" s="45" t="s">
        <v>37</v>
      </c>
      <c r="B32" s="12" t="s">
        <v>13</v>
      </c>
      <c r="C32" s="12">
        <v>30</v>
      </c>
      <c r="D32" s="12" t="s">
        <v>30</v>
      </c>
      <c r="E32" s="12" t="s">
        <v>31</v>
      </c>
      <c r="F32" s="13">
        <v>86.2</v>
      </c>
      <c r="G32" s="26">
        <v>80.898513536131006</v>
      </c>
      <c r="H32" s="66">
        <f t="shared" si="0"/>
        <v>6.5532557177348377E-2</v>
      </c>
      <c r="J32" s="45" t="s">
        <v>37</v>
      </c>
      <c r="K32" s="12" t="s">
        <v>13</v>
      </c>
      <c r="L32" s="12">
        <v>30</v>
      </c>
      <c r="M32" s="12" t="s">
        <v>30</v>
      </c>
      <c r="N32" s="12" t="s">
        <v>31</v>
      </c>
      <c r="O32" s="13">
        <v>86.2</v>
      </c>
      <c r="P32" s="13" t="s">
        <v>76</v>
      </c>
      <c r="Q32" s="13" t="s">
        <v>77</v>
      </c>
      <c r="R32" s="13">
        <v>2</v>
      </c>
      <c r="S32" s="13">
        <v>4</v>
      </c>
      <c r="T32" s="25">
        <v>1.1200000000000001</v>
      </c>
    </row>
    <row r="33" spans="1:20" x14ac:dyDescent="0.25">
      <c r="A33" s="45" t="s">
        <v>36</v>
      </c>
      <c r="B33" s="12" t="s">
        <v>13</v>
      </c>
      <c r="C33" s="12">
        <v>31</v>
      </c>
      <c r="D33" s="12" t="s">
        <v>30</v>
      </c>
      <c r="E33" s="12" t="s">
        <v>31</v>
      </c>
      <c r="F33" s="13">
        <v>85.5</v>
      </c>
      <c r="G33" s="26">
        <v>82.344942107559575</v>
      </c>
      <c r="H33" s="66">
        <f t="shared" si="0"/>
        <v>3.8315138874216038E-2</v>
      </c>
      <c r="J33" s="45" t="s">
        <v>36</v>
      </c>
      <c r="K33" s="12" t="s">
        <v>13</v>
      </c>
      <c r="L33" s="12">
        <v>31</v>
      </c>
      <c r="M33" s="12" t="s">
        <v>30</v>
      </c>
      <c r="N33" s="12" t="s">
        <v>31</v>
      </c>
      <c r="O33" s="13">
        <v>85.5</v>
      </c>
      <c r="P33" s="13" t="s">
        <v>78</v>
      </c>
      <c r="Q33" s="13" t="s">
        <v>79</v>
      </c>
      <c r="R33" s="13">
        <v>2</v>
      </c>
      <c r="S33" s="13">
        <v>5</v>
      </c>
      <c r="T33" s="25">
        <v>1.03</v>
      </c>
    </row>
    <row r="34" spans="1:20" x14ac:dyDescent="0.25">
      <c r="A34" s="45" t="s">
        <v>35</v>
      </c>
      <c r="B34" s="12" t="s">
        <v>13</v>
      </c>
      <c r="C34" s="12">
        <v>32</v>
      </c>
      <c r="D34" s="12" t="s">
        <v>30</v>
      </c>
      <c r="E34" s="12" t="s">
        <v>31</v>
      </c>
      <c r="F34" s="13">
        <v>85.2</v>
      </c>
      <c r="G34" s="26">
        <v>81.622082340731708</v>
      </c>
      <c r="H34" s="66">
        <f t="shared" si="0"/>
        <v>4.383516760001617E-2</v>
      </c>
      <c r="J34" s="45" t="s">
        <v>35</v>
      </c>
      <c r="K34" s="12" t="s">
        <v>13</v>
      </c>
      <c r="L34" s="12">
        <v>32</v>
      </c>
      <c r="M34" s="12" t="s">
        <v>30</v>
      </c>
      <c r="N34" s="12" t="s">
        <v>31</v>
      </c>
      <c r="O34" s="13">
        <v>85.2</v>
      </c>
      <c r="P34" s="13" t="s">
        <v>80</v>
      </c>
      <c r="Q34" s="13" t="s">
        <v>81</v>
      </c>
      <c r="R34" s="13">
        <v>2</v>
      </c>
      <c r="S34" s="13">
        <v>5</v>
      </c>
      <c r="T34" s="25">
        <v>1.32</v>
      </c>
    </row>
    <row r="35" spans="1:20" x14ac:dyDescent="0.25">
      <c r="A35" s="45" t="s">
        <v>34</v>
      </c>
      <c r="B35" s="12" t="s">
        <v>13</v>
      </c>
      <c r="C35" s="12">
        <v>33</v>
      </c>
      <c r="D35" s="12" t="s">
        <v>30</v>
      </c>
      <c r="E35" s="12" t="s">
        <v>31</v>
      </c>
      <c r="F35" s="13" t="s">
        <v>75</v>
      </c>
      <c r="G35" s="26">
        <v>0</v>
      </c>
      <c r="H35" s="66"/>
      <c r="J35" s="45" t="s">
        <v>34</v>
      </c>
      <c r="K35" s="12" t="s">
        <v>13</v>
      </c>
      <c r="L35" s="12">
        <v>33</v>
      </c>
      <c r="M35" s="12" t="s">
        <v>30</v>
      </c>
      <c r="N35" s="12" t="s">
        <v>31</v>
      </c>
      <c r="O35" s="13"/>
      <c r="P35" s="13"/>
      <c r="Q35" s="13"/>
      <c r="R35" s="13"/>
      <c r="S35" s="13"/>
      <c r="T35" s="24"/>
    </row>
    <row r="36" spans="1:20" x14ac:dyDescent="0.25">
      <c r="A36" s="45" t="s">
        <v>33</v>
      </c>
      <c r="B36" s="12" t="s">
        <v>13</v>
      </c>
      <c r="C36" s="12">
        <v>34</v>
      </c>
      <c r="D36" s="12" t="s">
        <v>30</v>
      </c>
      <c r="E36" s="12" t="s">
        <v>31</v>
      </c>
      <c r="F36" s="13" t="s">
        <v>75</v>
      </c>
      <c r="G36" s="26">
        <v>1.4464285714285718</v>
      </c>
      <c r="H36" s="66"/>
      <c r="J36" s="45" t="s">
        <v>33</v>
      </c>
      <c r="K36" s="12" t="s">
        <v>13</v>
      </c>
      <c r="L36" s="12">
        <v>34</v>
      </c>
      <c r="M36" s="12" t="s">
        <v>30</v>
      </c>
      <c r="N36" s="12" t="s">
        <v>31</v>
      </c>
      <c r="O36" s="13"/>
      <c r="P36" s="13"/>
      <c r="Q36" s="13"/>
      <c r="R36" s="13"/>
      <c r="S36" s="13"/>
      <c r="T36" s="24"/>
    </row>
    <row r="37" spans="1:20" x14ac:dyDescent="0.25">
      <c r="A37" s="45" t="s">
        <v>32</v>
      </c>
      <c r="B37" s="12" t="s">
        <v>13</v>
      </c>
      <c r="C37" s="12">
        <v>35</v>
      </c>
      <c r="D37" s="12" t="s">
        <v>30</v>
      </c>
      <c r="E37" s="12" t="s">
        <v>31</v>
      </c>
      <c r="F37" s="13" t="s">
        <v>75</v>
      </c>
      <c r="G37" s="26">
        <v>0.72360522861063425</v>
      </c>
      <c r="H37" s="66"/>
      <c r="J37" s="45" t="s">
        <v>32</v>
      </c>
      <c r="K37" s="12" t="s">
        <v>13</v>
      </c>
      <c r="L37" s="12">
        <v>35</v>
      </c>
      <c r="M37" s="12" t="s">
        <v>30</v>
      </c>
      <c r="N37" s="12" t="s">
        <v>31</v>
      </c>
      <c r="O37" s="13"/>
      <c r="P37" s="13"/>
      <c r="Q37" s="13"/>
      <c r="R37" s="13"/>
      <c r="S37" s="13"/>
      <c r="T37" s="24"/>
    </row>
    <row r="38" spans="1:20" x14ac:dyDescent="0.25">
      <c r="A38" s="45" t="s">
        <v>29</v>
      </c>
      <c r="B38" s="12" t="s">
        <v>13</v>
      </c>
      <c r="C38" s="12">
        <v>42</v>
      </c>
      <c r="D38" s="12" t="s">
        <v>30</v>
      </c>
      <c r="E38" s="12" t="s">
        <v>31</v>
      </c>
      <c r="F38" s="13">
        <v>88.4</v>
      </c>
      <c r="G38" s="26">
        <v>80.898513536131006</v>
      </c>
      <c r="H38" s="66">
        <f t="shared" si="0"/>
        <v>9.2727123601828304E-2</v>
      </c>
      <c r="J38" s="45" t="s">
        <v>29</v>
      </c>
      <c r="K38" s="12" t="s">
        <v>13</v>
      </c>
      <c r="L38" s="12">
        <v>42</v>
      </c>
      <c r="M38" s="12" t="s">
        <v>30</v>
      </c>
      <c r="N38" s="12" t="s">
        <v>31</v>
      </c>
      <c r="O38" s="13">
        <v>88.4</v>
      </c>
      <c r="P38" s="13" t="s">
        <v>82</v>
      </c>
      <c r="Q38" s="13" t="s">
        <v>83</v>
      </c>
      <c r="R38" s="13">
        <v>2</v>
      </c>
      <c r="S38" s="13">
        <v>6</v>
      </c>
      <c r="T38" s="25">
        <v>1.22</v>
      </c>
    </row>
    <row r="39" spans="1:20" x14ac:dyDescent="0.25">
      <c r="A39" s="45" t="s">
        <v>20</v>
      </c>
      <c r="B39" s="12" t="s">
        <v>13</v>
      </c>
      <c r="C39" s="12">
        <v>43</v>
      </c>
      <c r="D39" s="12" t="s">
        <v>27</v>
      </c>
      <c r="E39" s="12" t="s">
        <v>24</v>
      </c>
      <c r="F39" s="13">
        <v>83.5</v>
      </c>
      <c r="G39" s="26">
        <v>81.191350452658114</v>
      </c>
      <c r="H39" s="66">
        <f t="shared" si="0"/>
        <v>2.8434673576319406E-2</v>
      </c>
      <c r="J39" s="45" t="s">
        <v>20</v>
      </c>
      <c r="K39" s="12" t="s">
        <v>13</v>
      </c>
      <c r="L39" s="12">
        <v>43</v>
      </c>
      <c r="M39" s="12" t="s">
        <v>27</v>
      </c>
      <c r="N39" s="12" t="s">
        <v>24</v>
      </c>
      <c r="O39" s="13">
        <v>83.5</v>
      </c>
      <c r="P39" s="13" t="s">
        <v>84</v>
      </c>
      <c r="Q39" s="13" t="s">
        <v>85</v>
      </c>
      <c r="R39" s="13">
        <v>1</v>
      </c>
      <c r="S39" s="13">
        <v>1</v>
      </c>
      <c r="T39" s="25">
        <v>0.16</v>
      </c>
    </row>
    <row r="40" spans="1:20" x14ac:dyDescent="0.25">
      <c r="A40" s="45" t="s">
        <v>28</v>
      </c>
      <c r="B40" s="12" t="s">
        <v>13</v>
      </c>
      <c r="C40" s="12">
        <v>44</v>
      </c>
      <c r="D40" s="12" t="s">
        <v>27</v>
      </c>
      <c r="E40" s="12" t="s">
        <v>24</v>
      </c>
      <c r="F40" s="13">
        <v>84.2</v>
      </c>
      <c r="G40" s="26">
        <v>81.204516944623563</v>
      </c>
      <c r="H40" s="66">
        <f t="shared" si="0"/>
        <v>3.6888133420203376E-2</v>
      </c>
      <c r="J40" s="45" t="s">
        <v>28</v>
      </c>
      <c r="K40" s="12" t="s">
        <v>13</v>
      </c>
      <c r="L40" s="12">
        <v>44</v>
      </c>
      <c r="M40" s="12" t="s">
        <v>27</v>
      </c>
      <c r="N40" s="12" t="s">
        <v>24</v>
      </c>
      <c r="O40" s="13">
        <v>84.2</v>
      </c>
      <c r="P40" s="13" t="s">
        <v>86</v>
      </c>
      <c r="Q40" s="13" t="s">
        <v>87</v>
      </c>
      <c r="R40" s="13">
        <v>1</v>
      </c>
      <c r="S40" s="13">
        <v>1</v>
      </c>
      <c r="T40" s="25">
        <v>0.22</v>
      </c>
    </row>
    <row r="41" spans="1:20" x14ac:dyDescent="0.25">
      <c r="A41" s="45" t="s">
        <v>17</v>
      </c>
      <c r="B41" s="12" t="s">
        <v>13</v>
      </c>
      <c r="C41" s="12">
        <v>45</v>
      </c>
      <c r="D41" s="12" t="s">
        <v>27</v>
      </c>
      <c r="E41" s="12" t="s">
        <v>24</v>
      </c>
      <c r="F41" s="13">
        <v>103</v>
      </c>
      <c r="G41" s="26">
        <v>98.694923591093769</v>
      </c>
      <c r="H41" s="66">
        <f t="shared" si="0"/>
        <v>4.3620038926649736E-2</v>
      </c>
      <c r="J41" s="45" t="s">
        <v>17</v>
      </c>
      <c r="K41" s="12" t="s">
        <v>13</v>
      </c>
      <c r="L41" s="12">
        <v>45</v>
      </c>
      <c r="M41" s="12" t="s">
        <v>27</v>
      </c>
      <c r="N41" s="12" t="s">
        <v>24</v>
      </c>
      <c r="O41" s="13">
        <v>103</v>
      </c>
      <c r="P41" s="13" t="s">
        <v>88</v>
      </c>
      <c r="Q41" s="13" t="s">
        <v>89</v>
      </c>
      <c r="R41" s="13">
        <v>1</v>
      </c>
      <c r="S41" s="13">
        <v>1</v>
      </c>
      <c r="T41" s="25">
        <v>0.41</v>
      </c>
    </row>
    <row r="42" spans="1:20" x14ac:dyDescent="0.25">
      <c r="A42" s="45" t="s">
        <v>21</v>
      </c>
      <c r="B42" s="12" t="s">
        <v>13</v>
      </c>
      <c r="C42" s="13">
        <v>46</v>
      </c>
      <c r="D42" s="13" t="s">
        <v>26</v>
      </c>
      <c r="E42" s="13" t="s">
        <v>24</v>
      </c>
      <c r="F42" s="13">
        <v>93.5</v>
      </c>
      <c r="G42" s="26">
        <v>89.596919824310262</v>
      </c>
      <c r="H42" s="66">
        <f t="shared" si="0"/>
        <v>4.3562660226972645E-2</v>
      </c>
      <c r="J42" s="45" t="s">
        <v>21</v>
      </c>
      <c r="K42" s="12" t="s">
        <v>13</v>
      </c>
      <c r="L42" s="13">
        <v>46</v>
      </c>
      <c r="M42" s="13" t="s">
        <v>26</v>
      </c>
      <c r="N42" s="13" t="s">
        <v>24</v>
      </c>
      <c r="O42" s="13">
        <v>93.5</v>
      </c>
      <c r="P42" s="13" t="s">
        <v>90</v>
      </c>
      <c r="Q42" s="13" t="s">
        <v>91</v>
      </c>
      <c r="R42" s="13">
        <v>1</v>
      </c>
      <c r="S42" s="13">
        <v>7</v>
      </c>
      <c r="T42" s="25">
        <v>1.1399999999999999</v>
      </c>
    </row>
    <row r="43" spans="1:20" x14ac:dyDescent="0.25">
      <c r="A43" s="45" t="s">
        <v>25</v>
      </c>
      <c r="B43" s="12" t="s">
        <v>13</v>
      </c>
      <c r="C43" s="13">
        <v>47</v>
      </c>
      <c r="D43" s="13" t="s">
        <v>26</v>
      </c>
      <c r="E43" s="13" t="s">
        <v>24</v>
      </c>
      <c r="F43" s="13">
        <v>66.900000000000006</v>
      </c>
      <c r="G43" s="26">
        <v>63.40114182026948</v>
      </c>
      <c r="H43" s="66">
        <f t="shared" si="0"/>
        <v>5.5186043646487347E-2</v>
      </c>
      <c r="J43" s="45" t="s">
        <v>25</v>
      </c>
      <c r="K43" s="12" t="s">
        <v>13</v>
      </c>
      <c r="L43" s="13">
        <v>47</v>
      </c>
      <c r="M43" s="13" t="s">
        <v>26</v>
      </c>
      <c r="N43" s="13" t="s">
        <v>24</v>
      </c>
      <c r="O43" s="13">
        <v>66.900000000000006</v>
      </c>
      <c r="P43" s="13" t="s">
        <v>92</v>
      </c>
      <c r="Q43" s="13" t="s">
        <v>93</v>
      </c>
      <c r="R43" s="13">
        <v>1</v>
      </c>
      <c r="S43" s="13">
        <v>2</v>
      </c>
      <c r="T43" s="25">
        <v>0.35</v>
      </c>
    </row>
    <row r="44" spans="1:20" x14ac:dyDescent="0.25">
      <c r="A44" s="45" t="s">
        <v>20</v>
      </c>
      <c r="B44" s="12" t="s">
        <v>13</v>
      </c>
      <c r="C44" s="13">
        <v>48</v>
      </c>
      <c r="D44" s="13" t="s">
        <v>26</v>
      </c>
      <c r="E44" s="13" t="s">
        <v>24</v>
      </c>
      <c r="F44" s="13">
        <v>81.099999999999994</v>
      </c>
      <c r="G44" s="26">
        <v>75.749722336875095</v>
      </c>
      <c r="H44" s="66">
        <f t="shared" si="0"/>
        <v>7.0630987125353123E-2</v>
      </c>
      <c r="J44" s="45" t="s">
        <v>20</v>
      </c>
      <c r="K44" s="12" t="s">
        <v>13</v>
      </c>
      <c r="L44" s="13">
        <v>48</v>
      </c>
      <c r="M44" s="13" t="s">
        <v>26</v>
      </c>
      <c r="N44" s="13" t="s">
        <v>24</v>
      </c>
      <c r="O44" s="13">
        <v>81.099999999999994</v>
      </c>
      <c r="P44" s="13" t="s">
        <v>94</v>
      </c>
      <c r="Q44" s="13" t="s">
        <v>95</v>
      </c>
      <c r="R44" s="13">
        <v>1</v>
      </c>
      <c r="S44" s="13">
        <v>2</v>
      </c>
      <c r="T44" s="25">
        <v>0.4</v>
      </c>
    </row>
    <row r="45" spans="1:20" x14ac:dyDescent="0.25">
      <c r="A45" s="45" t="s">
        <v>28</v>
      </c>
      <c r="B45" s="12" t="s">
        <v>13</v>
      </c>
      <c r="C45" s="13">
        <v>49</v>
      </c>
      <c r="D45" s="13" t="s">
        <v>26</v>
      </c>
      <c r="E45" s="13" t="s">
        <v>24</v>
      </c>
      <c r="F45" s="13">
        <v>80.400000000000006</v>
      </c>
      <c r="G45" s="26">
        <v>75.762006380741482</v>
      </c>
      <c r="H45" s="66">
        <f t="shared" si="0"/>
        <v>6.1217935490651028E-2</v>
      </c>
      <c r="J45" s="45" t="s">
        <v>28</v>
      </c>
      <c r="K45" s="12" t="s">
        <v>13</v>
      </c>
      <c r="L45" s="13">
        <v>49</v>
      </c>
      <c r="M45" s="13" t="s">
        <v>26</v>
      </c>
      <c r="N45" s="13" t="s">
        <v>24</v>
      </c>
      <c r="O45" s="13">
        <v>80.400000000000006</v>
      </c>
      <c r="P45" s="13" t="s">
        <v>96</v>
      </c>
      <c r="Q45" s="13" t="s">
        <v>97</v>
      </c>
      <c r="R45" s="13">
        <v>1</v>
      </c>
      <c r="S45" s="13">
        <v>6</v>
      </c>
      <c r="T45" s="25">
        <v>0.98</v>
      </c>
    </row>
    <row r="46" spans="1:20" x14ac:dyDescent="0.25">
      <c r="A46" s="45" t="s">
        <v>12</v>
      </c>
      <c r="B46" s="12" t="s">
        <v>13</v>
      </c>
      <c r="C46" s="13">
        <v>50</v>
      </c>
      <c r="D46" s="13" t="s">
        <v>26</v>
      </c>
      <c r="E46" s="13" t="s">
        <v>24</v>
      </c>
      <c r="F46" s="13">
        <v>65.8</v>
      </c>
      <c r="G46" s="26">
        <v>61.005718130358886</v>
      </c>
      <c r="H46" s="66">
        <f t="shared" si="0"/>
        <v>7.8587417976074686E-2</v>
      </c>
      <c r="J46" s="45" t="s">
        <v>12</v>
      </c>
      <c r="K46" s="12" t="s">
        <v>13</v>
      </c>
      <c r="L46" s="13">
        <v>50</v>
      </c>
      <c r="M46" s="13" t="s">
        <v>26</v>
      </c>
      <c r="N46" s="13" t="s">
        <v>24</v>
      </c>
      <c r="O46" s="13">
        <v>65.8</v>
      </c>
      <c r="P46" s="13" t="s">
        <v>98</v>
      </c>
      <c r="Q46" s="13" t="s">
        <v>99</v>
      </c>
      <c r="R46" s="13">
        <v>2</v>
      </c>
      <c r="S46" s="13">
        <v>6</v>
      </c>
      <c r="T46" s="25">
        <v>0.73</v>
      </c>
    </row>
    <row r="47" spans="1:20" x14ac:dyDescent="0.25">
      <c r="A47" s="45" t="s">
        <v>22</v>
      </c>
      <c r="B47" s="12" t="s">
        <v>13</v>
      </c>
      <c r="C47" s="13">
        <v>51</v>
      </c>
      <c r="D47" s="13" t="s">
        <v>23</v>
      </c>
      <c r="E47" s="13" t="s">
        <v>24</v>
      </c>
      <c r="F47" s="13">
        <v>24</v>
      </c>
      <c r="G47" s="26">
        <v>25.445524344683609</v>
      </c>
      <c r="H47" s="66">
        <f t="shared" si="0"/>
        <v>-5.680858940466775E-2</v>
      </c>
      <c r="J47" s="45" t="s">
        <v>22</v>
      </c>
      <c r="K47" s="12" t="s">
        <v>13</v>
      </c>
      <c r="L47" s="13">
        <v>51</v>
      </c>
      <c r="M47" s="13" t="s">
        <v>23</v>
      </c>
      <c r="N47" s="13" t="s">
        <v>24</v>
      </c>
      <c r="O47" s="13">
        <v>24</v>
      </c>
      <c r="P47" s="13" t="s">
        <v>100</v>
      </c>
      <c r="Q47" s="13" t="s">
        <v>101</v>
      </c>
      <c r="R47" s="13">
        <v>1</v>
      </c>
      <c r="S47" s="13">
        <v>-2</v>
      </c>
      <c r="T47" s="25">
        <v>-0.24</v>
      </c>
    </row>
    <row r="48" spans="1:20" x14ac:dyDescent="0.25">
      <c r="A48" s="45" t="s">
        <v>20</v>
      </c>
      <c r="B48" s="12" t="s">
        <v>13</v>
      </c>
      <c r="C48" s="13">
        <v>52</v>
      </c>
      <c r="D48" s="13" t="s">
        <v>23</v>
      </c>
      <c r="E48" s="13" t="s">
        <v>24</v>
      </c>
      <c r="F48" s="13">
        <v>150</v>
      </c>
      <c r="G48" s="26">
        <v>152.75542125166928</v>
      </c>
      <c r="H48" s="66">
        <f t="shared" si="0"/>
        <v>-1.8038124140482281E-2</v>
      </c>
      <c r="J48" s="45" t="s">
        <v>20</v>
      </c>
      <c r="K48" s="12" t="s">
        <v>13</v>
      </c>
      <c r="L48" s="13">
        <v>52</v>
      </c>
      <c r="M48" s="13" t="s">
        <v>23</v>
      </c>
      <c r="N48" s="13" t="s">
        <v>24</v>
      </c>
      <c r="O48" s="13">
        <v>150</v>
      </c>
      <c r="P48" s="13" t="s">
        <v>102</v>
      </c>
      <c r="Q48" s="13" t="s">
        <v>103</v>
      </c>
      <c r="R48" s="13">
        <v>1</v>
      </c>
      <c r="S48" s="13">
        <v>0</v>
      </c>
      <c r="T48" s="25">
        <v>-0.15</v>
      </c>
    </row>
    <row r="49" spans="1:20" x14ac:dyDescent="0.25">
      <c r="A49" s="45" t="s">
        <v>28</v>
      </c>
      <c r="B49" s="12" t="s">
        <v>13</v>
      </c>
      <c r="C49" s="13">
        <v>53</v>
      </c>
      <c r="D49" s="13" t="s">
        <v>23</v>
      </c>
      <c r="E49" s="13" t="s">
        <v>24</v>
      </c>
      <c r="F49" s="13">
        <v>149</v>
      </c>
      <c r="G49" s="26">
        <v>152.7801930163385</v>
      </c>
      <c r="H49" s="66">
        <f t="shared" si="0"/>
        <v>-2.4742690408397654E-2</v>
      </c>
      <c r="J49" s="45" t="s">
        <v>28</v>
      </c>
      <c r="K49" s="12" t="s">
        <v>13</v>
      </c>
      <c r="L49" s="13">
        <v>53</v>
      </c>
      <c r="M49" s="13" t="s">
        <v>23</v>
      </c>
      <c r="N49" s="13" t="s">
        <v>24</v>
      </c>
      <c r="O49" s="13">
        <v>149</v>
      </c>
      <c r="P49" s="13" t="s">
        <v>104</v>
      </c>
      <c r="Q49" s="13" t="s">
        <v>105</v>
      </c>
      <c r="R49" s="13">
        <v>1</v>
      </c>
      <c r="S49" s="13">
        <v>-1</v>
      </c>
      <c r="T49" s="25">
        <v>-0.27</v>
      </c>
    </row>
    <row r="50" spans="1:20" x14ac:dyDescent="0.25">
      <c r="A50" s="45" t="s">
        <v>16</v>
      </c>
      <c r="B50" s="12" t="s">
        <v>13</v>
      </c>
      <c r="C50" s="13">
        <v>54</v>
      </c>
      <c r="D50" s="13" t="s">
        <v>23</v>
      </c>
      <c r="E50" s="13" t="s">
        <v>24</v>
      </c>
      <c r="F50" s="13">
        <v>87.8</v>
      </c>
      <c r="G50" s="26">
        <v>91.048534417670169</v>
      </c>
      <c r="H50" s="66">
        <f t="shared" si="0"/>
        <v>-3.5679151108221625E-2</v>
      </c>
      <c r="J50" s="45" t="s">
        <v>16</v>
      </c>
      <c r="K50" s="12" t="s">
        <v>13</v>
      </c>
      <c r="L50" s="13">
        <v>54</v>
      </c>
      <c r="M50" s="13" t="s">
        <v>23</v>
      </c>
      <c r="N50" s="13" t="s">
        <v>24</v>
      </c>
      <c r="O50" s="13">
        <v>87.8</v>
      </c>
      <c r="P50" s="13" t="s">
        <v>106</v>
      </c>
      <c r="Q50" s="13" t="s">
        <v>107</v>
      </c>
      <c r="R50" s="13">
        <v>1</v>
      </c>
      <c r="S50" s="13">
        <v>-1</v>
      </c>
      <c r="T50" s="25">
        <v>-0.21</v>
      </c>
    </row>
    <row r="51" spans="1:20" x14ac:dyDescent="0.25">
      <c r="A51" s="45" t="s">
        <v>12</v>
      </c>
      <c r="B51" s="12" t="s">
        <v>13</v>
      </c>
      <c r="C51" s="13">
        <v>55</v>
      </c>
      <c r="D51" s="13" t="s">
        <v>23</v>
      </c>
      <c r="E51" s="13" t="s">
        <v>24</v>
      </c>
      <c r="F51" s="13">
        <v>226</v>
      </c>
      <c r="G51" s="26">
        <v>232.49953365802395</v>
      </c>
      <c r="H51" s="66">
        <f t="shared" si="0"/>
        <v>-2.795503954680573E-2</v>
      </c>
      <c r="J51" s="45" t="s">
        <v>12</v>
      </c>
      <c r="K51" s="12" t="s">
        <v>13</v>
      </c>
      <c r="L51" s="13">
        <v>55</v>
      </c>
      <c r="M51" s="13" t="s">
        <v>23</v>
      </c>
      <c r="N51" s="13" t="s">
        <v>24</v>
      </c>
      <c r="O51" s="13">
        <v>226</v>
      </c>
      <c r="P51" s="13" t="s">
        <v>108</v>
      </c>
      <c r="Q51" s="13" t="s">
        <v>109</v>
      </c>
      <c r="R51" s="13">
        <v>1</v>
      </c>
      <c r="S51" s="13">
        <v>-1</v>
      </c>
      <c r="T51" s="25">
        <v>-0.28000000000000003</v>
      </c>
    </row>
    <row r="52" spans="1:20" x14ac:dyDescent="0.25">
      <c r="A52" s="45" t="s">
        <v>19</v>
      </c>
      <c r="B52" s="12" t="s">
        <v>13</v>
      </c>
      <c r="C52" s="13">
        <v>56</v>
      </c>
      <c r="D52" s="13" t="s">
        <v>23</v>
      </c>
      <c r="E52" s="13" t="s">
        <v>24</v>
      </c>
      <c r="F52" s="13">
        <v>74.8</v>
      </c>
      <c r="G52" s="26">
        <v>73.809354707792224</v>
      </c>
      <c r="H52" s="66">
        <f t="shared" si="0"/>
        <v>1.3421676644236921E-2</v>
      </c>
      <c r="J52" s="45" t="s">
        <v>19</v>
      </c>
      <c r="K52" s="12" t="s">
        <v>13</v>
      </c>
      <c r="L52" s="13">
        <v>56</v>
      </c>
      <c r="M52" s="13" t="s">
        <v>23</v>
      </c>
      <c r="N52" s="13" t="s">
        <v>24</v>
      </c>
      <c r="O52" s="13">
        <v>74.8</v>
      </c>
      <c r="P52" s="13" t="s">
        <v>110</v>
      </c>
      <c r="Q52" s="13" t="s">
        <v>111</v>
      </c>
      <c r="R52" s="13">
        <v>1</v>
      </c>
      <c r="S52" s="13">
        <v>2</v>
      </c>
      <c r="T52" s="25">
        <v>0.24</v>
      </c>
    </row>
    <row r="53" spans="1:20" x14ac:dyDescent="0.25">
      <c r="A53" s="45" t="s">
        <v>22</v>
      </c>
      <c r="B53" s="12" t="s">
        <v>13</v>
      </c>
      <c r="C53" s="13">
        <v>57</v>
      </c>
      <c r="D53" s="13" t="s">
        <v>18</v>
      </c>
      <c r="E53" s="13" t="s">
        <v>15</v>
      </c>
      <c r="F53" s="26">
        <v>8.4499999999999993</v>
      </c>
      <c r="G53" s="26">
        <v>8.3754439791470823</v>
      </c>
      <c r="H53" s="68">
        <f t="shared" ref="H53:H61" si="1">(F53-G53)</f>
        <v>7.4556020852917015E-2</v>
      </c>
      <c r="J53" s="45" t="s">
        <v>22</v>
      </c>
      <c r="K53" s="12" t="s">
        <v>13</v>
      </c>
      <c r="L53" s="13">
        <v>57</v>
      </c>
      <c r="M53" s="13" t="s">
        <v>18</v>
      </c>
      <c r="N53" s="13" t="s">
        <v>15</v>
      </c>
      <c r="O53" s="13">
        <v>8.4499999999999993</v>
      </c>
      <c r="P53" s="26">
        <v>8.3710000000000004</v>
      </c>
      <c r="Q53" s="77">
        <v>3.5290000000000002E-2</v>
      </c>
      <c r="R53" s="13">
        <v>1</v>
      </c>
      <c r="S53" s="26">
        <f>(O53-P53)</f>
        <v>7.8999999999998849E-2</v>
      </c>
      <c r="T53" s="50">
        <v>2.2400000000000002</v>
      </c>
    </row>
    <row r="54" spans="1:20" x14ac:dyDescent="0.25">
      <c r="A54" s="45" t="s">
        <v>21</v>
      </c>
      <c r="B54" s="12" t="s">
        <v>13</v>
      </c>
      <c r="C54" s="13">
        <v>58</v>
      </c>
      <c r="D54" s="13" t="s">
        <v>18</v>
      </c>
      <c r="E54" s="13" t="s">
        <v>15</v>
      </c>
      <c r="F54" s="26">
        <v>16.46</v>
      </c>
      <c r="G54" s="26">
        <v>16.387719459946677</v>
      </c>
      <c r="H54" s="68">
        <f t="shared" si="1"/>
        <v>7.2280540053323961E-2</v>
      </c>
      <c r="J54" s="45" t="s">
        <v>21</v>
      </c>
      <c r="K54" s="12" t="s">
        <v>13</v>
      </c>
      <c r="L54" s="13">
        <v>58</v>
      </c>
      <c r="M54" s="13" t="s">
        <v>18</v>
      </c>
      <c r="N54" s="13" t="s">
        <v>15</v>
      </c>
      <c r="O54" s="13">
        <v>16.5</v>
      </c>
      <c r="P54" s="26">
        <v>16.37</v>
      </c>
      <c r="Q54" s="77">
        <v>0.1106</v>
      </c>
      <c r="R54" s="13">
        <v>1</v>
      </c>
      <c r="S54" s="26">
        <f t="shared" ref="S54:S61" si="2">(O54-P54)</f>
        <v>0.12999999999999901</v>
      </c>
      <c r="T54" s="25">
        <v>1.18</v>
      </c>
    </row>
    <row r="55" spans="1:20" x14ac:dyDescent="0.25">
      <c r="A55" s="45" t="s">
        <v>25</v>
      </c>
      <c r="B55" s="12" t="s">
        <v>13</v>
      </c>
      <c r="C55" s="13">
        <v>59</v>
      </c>
      <c r="D55" s="13" t="s">
        <v>18</v>
      </c>
      <c r="E55" s="13" t="s">
        <v>15</v>
      </c>
      <c r="F55" s="26">
        <v>16.399999999999999</v>
      </c>
      <c r="G55" s="26">
        <v>16.387903836159538</v>
      </c>
      <c r="H55" s="68">
        <f t="shared" si="1"/>
        <v>1.2096163840460861E-2</v>
      </c>
      <c r="J55" s="45" t="s">
        <v>25</v>
      </c>
      <c r="K55" s="12" t="s">
        <v>13</v>
      </c>
      <c r="L55" s="13">
        <v>59</v>
      </c>
      <c r="M55" s="13" t="s">
        <v>18</v>
      </c>
      <c r="N55" s="13" t="s">
        <v>15</v>
      </c>
      <c r="O55" s="13">
        <v>16.399999999999999</v>
      </c>
      <c r="P55" s="26">
        <v>16.34</v>
      </c>
      <c r="Q55" s="77">
        <v>0.1028</v>
      </c>
      <c r="R55" s="13">
        <v>1</v>
      </c>
      <c r="S55" s="26">
        <f t="shared" si="2"/>
        <v>5.9999999999998721E-2</v>
      </c>
      <c r="T55" s="25">
        <v>0.57999999999999996</v>
      </c>
    </row>
    <row r="56" spans="1:20" x14ac:dyDescent="0.25">
      <c r="A56" s="45" t="s">
        <v>20</v>
      </c>
      <c r="B56" s="12" t="s">
        <v>13</v>
      </c>
      <c r="C56" s="13">
        <v>60</v>
      </c>
      <c r="D56" s="13" t="s">
        <v>18</v>
      </c>
      <c r="E56" s="13" t="s">
        <v>15</v>
      </c>
      <c r="F56" s="26">
        <v>4.58</v>
      </c>
      <c r="G56" s="26">
        <v>4.4634156860783527</v>
      </c>
      <c r="H56" s="68">
        <f t="shared" si="1"/>
        <v>0.11658431392164736</v>
      </c>
      <c r="J56" s="45" t="s">
        <v>20</v>
      </c>
      <c r="K56" s="12" t="s">
        <v>13</v>
      </c>
      <c r="L56" s="13">
        <v>60</v>
      </c>
      <c r="M56" s="13" t="s">
        <v>18</v>
      </c>
      <c r="N56" s="13" t="s">
        <v>15</v>
      </c>
      <c r="O56" s="13">
        <v>4.58</v>
      </c>
      <c r="P56" s="26">
        <v>4.492</v>
      </c>
      <c r="Q56" s="77">
        <v>6.1449999999999998E-2</v>
      </c>
      <c r="R56" s="13">
        <v>1</v>
      </c>
      <c r="S56" s="26">
        <f t="shared" si="2"/>
        <v>8.8000000000000078E-2</v>
      </c>
      <c r="T56" s="25">
        <v>1.43</v>
      </c>
    </row>
    <row r="57" spans="1:20" x14ac:dyDescent="0.25">
      <c r="A57" s="45" t="s">
        <v>28</v>
      </c>
      <c r="B57" s="12" t="s">
        <v>13</v>
      </c>
      <c r="C57" s="13">
        <v>61</v>
      </c>
      <c r="D57" s="13" t="s">
        <v>18</v>
      </c>
      <c r="E57" s="13" t="s">
        <v>15</v>
      </c>
      <c r="F57" s="26">
        <v>7.99</v>
      </c>
      <c r="G57" s="26">
        <v>7.8878508901342705</v>
      </c>
      <c r="H57" s="68">
        <f t="shared" si="1"/>
        <v>0.10214910986572967</v>
      </c>
      <c r="J57" s="45" t="s">
        <v>28</v>
      </c>
      <c r="K57" s="12" t="s">
        <v>13</v>
      </c>
      <c r="L57" s="13">
        <v>61</v>
      </c>
      <c r="M57" s="13" t="s">
        <v>18</v>
      </c>
      <c r="N57" s="13" t="s">
        <v>15</v>
      </c>
      <c r="O57" s="13">
        <v>7.99</v>
      </c>
      <c r="P57" s="26">
        <v>7.9080000000000004</v>
      </c>
      <c r="Q57" s="77">
        <v>7.0599999999999996E-2</v>
      </c>
      <c r="R57" s="13">
        <v>1</v>
      </c>
      <c r="S57" s="26">
        <f t="shared" si="2"/>
        <v>8.1999999999999851E-2</v>
      </c>
      <c r="T57" s="25">
        <v>1.1599999999999999</v>
      </c>
    </row>
    <row r="58" spans="1:20" x14ac:dyDescent="0.25">
      <c r="A58" s="45" t="s">
        <v>16</v>
      </c>
      <c r="B58" s="12" t="s">
        <v>13</v>
      </c>
      <c r="C58" s="13">
        <v>62</v>
      </c>
      <c r="D58" s="13" t="s">
        <v>18</v>
      </c>
      <c r="E58" s="13" t="s">
        <v>15</v>
      </c>
      <c r="F58" s="26">
        <v>16.37</v>
      </c>
      <c r="G58" s="26">
        <v>16.309964936078725</v>
      </c>
      <c r="H58" s="68">
        <f t="shared" si="1"/>
        <v>6.0035063921276333E-2</v>
      </c>
      <c r="J58" s="45" t="s">
        <v>16</v>
      </c>
      <c r="K58" s="12" t="s">
        <v>13</v>
      </c>
      <c r="L58" s="13">
        <v>62</v>
      </c>
      <c r="M58" s="13" t="s">
        <v>18</v>
      </c>
      <c r="N58" s="13" t="s">
        <v>15</v>
      </c>
      <c r="O58" s="13">
        <v>16.399999999999999</v>
      </c>
      <c r="P58" s="26">
        <v>16.3</v>
      </c>
      <c r="Q58" s="77">
        <v>9.6189999999999998E-2</v>
      </c>
      <c r="R58" s="13">
        <v>1</v>
      </c>
      <c r="S58" s="26">
        <f t="shared" si="2"/>
        <v>9.9999999999997868E-2</v>
      </c>
      <c r="T58" s="25">
        <v>1.04</v>
      </c>
    </row>
    <row r="59" spans="1:20" x14ac:dyDescent="0.25">
      <c r="A59" s="45" t="s">
        <v>12</v>
      </c>
      <c r="B59" s="12" t="s">
        <v>13</v>
      </c>
      <c r="C59" s="13">
        <v>63</v>
      </c>
      <c r="D59" s="13" t="s">
        <v>18</v>
      </c>
      <c r="E59" s="13" t="s">
        <v>15</v>
      </c>
      <c r="F59" s="26">
        <v>8.39</v>
      </c>
      <c r="G59" s="26">
        <v>8.2948453389327685</v>
      </c>
      <c r="H59" s="68">
        <f t="shared" si="1"/>
        <v>9.5154661067232027E-2</v>
      </c>
      <c r="J59" s="45" t="s">
        <v>12</v>
      </c>
      <c r="K59" s="12" t="s">
        <v>13</v>
      </c>
      <c r="L59" s="13">
        <v>63</v>
      </c>
      <c r="M59" s="13" t="s">
        <v>18</v>
      </c>
      <c r="N59" s="13" t="s">
        <v>15</v>
      </c>
      <c r="O59" s="13">
        <v>8.39</v>
      </c>
      <c r="P59" s="26">
        <v>8.3239999999999998</v>
      </c>
      <c r="Q59" s="77">
        <v>7.0809999999999998E-2</v>
      </c>
      <c r="R59" s="13">
        <v>1</v>
      </c>
      <c r="S59" s="26">
        <f t="shared" si="2"/>
        <v>6.6000000000000725E-2</v>
      </c>
      <c r="T59" s="25">
        <v>0.93</v>
      </c>
    </row>
    <row r="60" spans="1:20" x14ac:dyDescent="0.25">
      <c r="A60" s="45" t="s">
        <v>19</v>
      </c>
      <c r="B60" s="12" t="s">
        <v>13</v>
      </c>
      <c r="C60" s="13">
        <v>64</v>
      </c>
      <c r="D60" s="13" t="s">
        <v>18</v>
      </c>
      <c r="E60" s="13" t="s">
        <v>15</v>
      </c>
      <c r="F60" s="26">
        <v>5.3</v>
      </c>
      <c r="G60" s="26">
        <v>5.2073101943346503</v>
      </c>
      <c r="H60" s="68">
        <f t="shared" si="1"/>
        <v>9.2689805665349567E-2</v>
      </c>
      <c r="J60" s="45" t="s">
        <v>19</v>
      </c>
      <c r="K60" s="12" t="s">
        <v>13</v>
      </c>
      <c r="L60" s="13">
        <v>64</v>
      </c>
      <c r="M60" s="13" t="s">
        <v>18</v>
      </c>
      <c r="N60" s="13" t="s">
        <v>15</v>
      </c>
      <c r="O60" s="13">
        <v>5.3</v>
      </c>
      <c r="P60" s="26">
        <v>5.2350000000000003</v>
      </c>
      <c r="Q60" s="77">
        <v>4.904E-2</v>
      </c>
      <c r="R60" s="13">
        <v>1</v>
      </c>
      <c r="S60" s="26">
        <f t="shared" si="2"/>
        <v>6.4999999999999503E-2</v>
      </c>
      <c r="T60" s="25">
        <v>1.33</v>
      </c>
    </row>
    <row r="61" spans="1:20" x14ac:dyDescent="0.25">
      <c r="A61" s="45" t="s">
        <v>17</v>
      </c>
      <c r="B61" s="12" t="s">
        <v>13</v>
      </c>
      <c r="C61" s="13">
        <v>65</v>
      </c>
      <c r="D61" s="13" t="s">
        <v>18</v>
      </c>
      <c r="E61" s="13" t="s">
        <v>15</v>
      </c>
      <c r="F61" s="26">
        <v>20.99</v>
      </c>
      <c r="G61" s="26">
        <v>20.948344217297908</v>
      </c>
      <c r="H61" s="68">
        <f t="shared" si="1"/>
        <v>4.1655782702090249E-2</v>
      </c>
      <c r="J61" s="45" t="s">
        <v>17</v>
      </c>
      <c r="K61" s="12" t="s">
        <v>13</v>
      </c>
      <c r="L61" s="13">
        <v>65</v>
      </c>
      <c r="M61" s="13" t="s">
        <v>18</v>
      </c>
      <c r="N61" s="13" t="s">
        <v>15</v>
      </c>
      <c r="O61" s="13">
        <v>21</v>
      </c>
      <c r="P61" s="26">
        <v>20.92</v>
      </c>
      <c r="Q61" s="77">
        <v>9.9099999999999994E-2</v>
      </c>
      <c r="R61" s="13">
        <v>1</v>
      </c>
      <c r="S61" s="26">
        <f t="shared" si="2"/>
        <v>7.9999999999998295E-2</v>
      </c>
      <c r="T61" s="25">
        <v>0.81</v>
      </c>
    </row>
    <row r="62" spans="1:20" x14ac:dyDescent="0.25">
      <c r="A62" s="45" t="s">
        <v>20</v>
      </c>
      <c r="B62" s="12" t="s">
        <v>13</v>
      </c>
      <c r="C62" s="13">
        <v>66</v>
      </c>
      <c r="D62" s="13" t="s">
        <v>14</v>
      </c>
      <c r="E62" s="13" t="s">
        <v>15</v>
      </c>
      <c r="F62" s="13">
        <v>4.05</v>
      </c>
      <c r="G62" s="26">
        <v>4.057348030125917</v>
      </c>
      <c r="H62" s="66">
        <f>(F62-G62)/G62</f>
        <v>-1.8110426000820998E-3</v>
      </c>
      <c r="J62" s="45" t="s">
        <v>20</v>
      </c>
      <c r="K62" s="12" t="s">
        <v>13</v>
      </c>
      <c r="L62" s="13">
        <v>66</v>
      </c>
      <c r="M62" s="13" t="s">
        <v>14</v>
      </c>
      <c r="N62" s="13" t="s">
        <v>15</v>
      </c>
      <c r="O62" s="13">
        <v>4.05</v>
      </c>
      <c r="P62" s="13" t="s">
        <v>112</v>
      </c>
      <c r="Q62" s="13" t="s">
        <v>113</v>
      </c>
      <c r="R62" s="13">
        <v>2</v>
      </c>
      <c r="S62" s="13">
        <v>2</v>
      </c>
      <c r="T62" s="25">
        <v>0.56000000000000005</v>
      </c>
    </row>
    <row r="63" spans="1:20" ht="15.75" thickBot="1" x14ac:dyDescent="0.3">
      <c r="A63" s="48" t="s">
        <v>28</v>
      </c>
      <c r="B63" s="29" t="s">
        <v>13</v>
      </c>
      <c r="C63" s="17">
        <v>67</v>
      </c>
      <c r="D63" s="17" t="s">
        <v>14</v>
      </c>
      <c r="E63" s="17" t="s">
        <v>15</v>
      </c>
      <c r="F63" s="17">
        <v>4.0599999999999996</v>
      </c>
      <c r="G63" s="39">
        <v>4.0580059947975462</v>
      </c>
      <c r="H63" s="67">
        <f>(F63-G63)/G63</f>
        <v>4.9137561773190258E-4</v>
      </c>
      <c r="J63" s="48" t="s">
        <v>28</v>
      </c>
      <c r="K63" s="29" t="s">
        <v>13</v>
      </c>
      <c r="L63" s="17">
        <v>67</v>
      </c>
      <c r="M63" s="17" t="s">
        <v>14</v>
      </c>
      <c r="N63" s="17" t="s">
        <v>15</v>
      </c>
      <c r="O63" s="17">
        <v>4.0599999999999996</v>
      </c>
      <c r="P63" s="17" t="s">
        <v>114</v>
      </c>
      <c r="Q63" s="17" t="s">
        <v>115</v>
      </c>
      <c r="R63" s="17">
        <v>2</v>
      </c>
      <c r="S63" s="17">
        <v>2</v>
      </c>
      <c r="T63" s="23">
        <v>0.56999999999999995</v>
      </c>
    </row>
    <row r="65" spans="1:13" ht="15.75" thickBot="1" x14ac:dyDescent="0.3"/>
    <row r="66" spans="1:13" ht="15.75" thickBot="1" x14ac:dyDescent="0.3">
      <c r="A66" s="114" t="s">
        <v>122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6"/>
    </row>
    <row r="67" spans="1:13" s="36" customFormat="1" ht="45.75" thickBot="1" x14ac:dyDescent="0.3">
      <c r="A67" s="120" t="s">
        <v>1</v>
      </c>
      <c r="B67" s="30" t="s">
        <v>9</v>
      </c>
      <c r="C67" s="30" t="s">
        <v>2</v>
      </c>
      <c r="D67" s="30" t="s">
        <v>3</v>
      </c>
      <c r="E67" s="30" t="s">
        <v>4</v>
      </c>
      <c r="F67" s="83" t="s">
        <v>119</v>
      </c>
      <c r="G67" s="83" t="s">
        <v>123</v>
      </c>
      <c r="H67" s="31" t="s">
        <v>61</v>
      </c>
      <c r="I67" s="80" t="s">
        <v>117</v>
      </c>
      <c r="J67" s="80" t="s">
        <v>118</v>
      </c>
      <c r="K67" s="97" t="s">
        <v>124</v>
      </c>
      <c r="L67" s="130"/>
      <c r="M67" s="57" t="s">
        <v>121</v>
      </c>
    </row>
    <row r="68" spans="1:13" x14ac:dyDescent="0.25">
      <c r="A68" s="45" t="s">
        <v>37</v>
      </c>
      <c r="B68" s="12" t="s">
        <v>13</v>
      </c>
      <c r="C68" s="12">
        <v>30</v>
      </c>
      <c r="D68" s="12" t="s">
        <v>30</v>
      </c>
      <c r="E68" s="12" t="s">
        <v>31</v>
      </c>
      <c r="F68" s="26">
        <v>0</v>
      </c>
      <c r="G68" s="13">
        <v>86.2</v>
      </c>
      <c r="H68" s="26">
        <v>80.898513536131006</v>
      </c>
      <c r="I68" s="88">
        <f>(G68/H68*H68)*H68/G68</f>
        <v>80.898513536131006</v>
      </c>
      <c r="J68" s="82">
        <f>H68</f>
        <v>80.898513536131006</v>
      </c>
      <c r="K68" s="92">
        <f>I68-J68</f>
        <v>0</v>
      </c>
      <c r="L68" s="19"/>
      <c r="M68" s="105">
        <f>K68-K69</f>
        <v>2.0679166899404891</v>
      </c>
    </row>
    <row r="69" spans="1:13" x14ac:dyDescent="0.25">
      <c r="A69" s="45" t="s">
        <v>36</v>
      </c>
      <c r="B69" s="12" t="s">
        <v>13</v>
      </c>
      <c r="C69" s="12">
        <v>31</v>
      </c>
      <c r="D69" s="12" t="s">
        <v>30</v>
      </c>
      <c r="E69" s="12" t="s">
        <v>31</v>
      </c>
      <c r="F69" s="26">
        <v>20.95</v>
      </c>
      <c r="G69" s="13">
        <v>85.5</v>
      </c>
      <c r="H69" s="26">
        <v>82.344942107559604</v>
      </c>
      <c r="I69" s="88">
        <f>(G69/H69*H68)*H68/G68</f>
        <v>78.832083310059517</v>
      </c>
      <c r="J69" s="82">
        <v>80.900000000000006</v>
      </c>
      <c r="K69" s="92">
        <f>I69-J69</f>
        <v>-2.0679166899404891</v>
      </c>
      <c r="L69" s="19"/>
      <c r="M69" s="105"/>
    </row>
    <row r="70" spans="1:13" ht="15.75" thickBot="1" x14ac:dyDescent="0.3">
      <c r="A70" s="45" t="s">
        <v>35</v>
      </c>
      <c r="B70" s="12" t="s">
        <v>13</v>
      </c>
      <c r="C70" s="12">
        <v>32</v>
      </c>
      <c r="D70" s="12" t="s">
        <v>30</v>
      </c>
      <c r="E70" s="12" t="s">
        <v>31</v>
      </c>
      <c r="F70" s="26">
        <v>10.480134834043835</v>
      </c>
      <c r="G70" s="13">
        <v>85.2</v>
      </c>
      <c r="H70" s="26">
        <v>81.622082340731708</v>
      </c>
      <c r="I70" s="88">
        <f>(G70/H70*H68)*H68/G68</f>
        <v>79.251180892377377</v>
      </c>
      <c r="J70" s="82">
        <v>80.900000000000006</v>
      </c>
      <c r="K70" s="92">
        <f t="shared" ref="K70" si="3">I70-J70</f>
        <v>-1.6488191076226286</v>
      </c>
      <c r="L70" s="19"/>
      <c r="M70" s="106"/>
    </row>
    <row r="71" spans="1:13" x14ac:dyDescent="0.25">
      <c r="A71" s="45" t="s">
        <v>34</v>
      </c>
      <c r="B71" s="12" t="s">
        <v>13</v>
      </c>
      <c r="C71" s="12">
        <v>33</v>
      </c>
      <c r="D71" s="12" t="s">
        <v>30</v>
      </c>
      <c r="E71" s="12" t="s">
        <v>31</v>
      </c>
      <c r="F71" s="26">
        <v>0</v>
      </c>
      <c r="G71" s="13" t="s">
        <v>75</v>
      </c>
      <c r="H71" s="26">
        <v>0</v>
      </c>
      <c r="I71" s="102"/>
      <c r="J71" s="82">
        <v>0</v>
      </c>
      <c r="K71" s="103"/>
      <c r="L71" s="19"/>
      <c r="M71" s="105" t="s">
        <v>75</v>
      </c>
    </row>
    <row r="72" spans="1:13" x14ac:dyDescent="0.25">
      <c r="A72" s="45" t="s">
        <v>33</v>
      </c>
      <c r="B72" s="12" t="s">
        <v>13</v>
      </c>
      <c r="C72" s="12">
        <v>34</v>
      </c>
      <c r="D72" s="12" t="s">
        <v>30</v>
      </c>
      <c r="E72" s="12" t="s">
        <v>31</v>
      </c>
      <c r="F72" s="26">
        <v>20.95</v>
      </c>
      <c r="G72" s="13" t="s">
        <v>75</v>
      </c>
      <c r="H72" s="26">
        <v>1.4464285714285701</v>
      </c>
      <c r="I72" s="88"/>
      <c r="J72" s="82">
        <v>0</v>
      </c>
      <c r="K72" s="103"/>
      <c r="L72" s="19"/>
      <c r="M72" s="105"/>
    </row>
    <row r="73" spans="1:13" ht="15.75" thickBot="1" x14ac:dyDescent="0.3">
      <c r="A73" s="48" t="s">
        <v>32</v>
      </c>
      <c r="B73" s="29" t="s">
        <v>13</v>
      </c>
      <c r="C73" s="29">
        <v>35</v>
      </c>
      <c r="D73" s="29" t="s">
        <v>30</v>
      </c>
      <c r="E73" s="29" t="s">
        <v>31</v>
      </c>
      <c r="F73" s="39">
        <v>10.480134834043835</v>
      </c>
      <c r="G73" s="17" t="s">
        <v>75</v>
      </c>
      <c r="H73" s="39">
        <v>0.72360522861063425</v>
      </c>
      <c r="I73" s="89"/>
      <c r="J73" s="90">
        <v>0</v>
      </c>
      <c r="K73" s="104"/>
      <c r="L73" s="91"/>
      <c r="M73" s="106"/>
    </row>
  </sheetData>
  <sheetProtection password="DC07" sheet="1" objects="1" scenarios="1" selectLockedCells="1" selectUnlockedCells="1"/>
  <mergeCells count="7">
    <mergeCell ref="M68:M70"/>
    <mergeCell ref="M71:M73"/>
    <mergeCell ref="A2:H2"/>
    <mergeCell ref="A8:H8"/>
    <mergeCell ref="F6:G6"/>
    <mergeCell ref="J8:T8"/>
    <mergeCell ref="A66:M66"/>
  </mergeCells>
  <conditionalFormatting sqref="G62:G63">
    <cfRule type="expression" dxfId="10" priority="1">
      <formula>IF(ISBLANK(G62),TRUE)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headerFooter>
    <oddFooter>&amp;C&amp;P/27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67"/>
  <sheetViews>
    <sheetView topLeftCell="A2" zoomScale="70" zoomScaleNormal="70" zoomScalePageLayoutView="85" workbookViewId="0">
      <selection activeCell="A67" sqref="A67:XFD67"/>
    </sheetView>
  </sheetViews>
  <sheetFormatPr defaultRowHeight="15" x14ac:dyDescent="0.25"/>
  <cols>
    <col min="1" max="1" width="29.28515625" style="41" bestFit="1" customWidth="1"/>
    <col min="2" max="2" width="7.140625" style="2" bestFit="1" customWidth="1"/>
    <col min="3" max="3" width="3.85546875" style="2" bestFit="1" customWidth="1"/>
    <col min="4" max="4" width="25.5703125" style="2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5.7109375" style="9" bestFit="1" customWidth="1"/>
    <col min="9" max="9" width="14" style="9" bestFit="1" customWidth="1"/>
    <col min="10" max="10" width="17.5703125" style="41" customWidth="1"/>
    <col min="11" max="11" width="13.42578125" style="9" customWidth="1"/>
    <col min="12" max="12" width="3.85546875" style="9" bestFit="1" customWidth="1"/>
    <col min="13" max="13" width="25.5703125" style="9" bestFit="1" customWidth="1"/>
    <col min="14" max="14" width="10" style="9" bestFit="1" customWidth="1"/>
    <col min="15" max="15" width="15.5703125" style="9" bestFit="1" customWidth="1"/>
    <col min="16" max="16" width="6.85546875" style="9" bestFit="1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2" s="3" customFormat="1" ht="15.75" hidden="1" thickBot="1" x14ac:dyDescent="0.3">
      <c r="A1" s="40"/>
      <c r="B1" s="1"/>
      <c r="C1" s="1"/>
      <c r="D1" s="46"/>
      <c r="J1" s="40"/>
    </row>
    <row r="2" spans="1:22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2" s="11" customFormat="1" ht="15" customHeight="1" x14ac:dyDescent="0.2">
      <c r="A3" s="51"/>
      <c r="B3" s="10"/>
      <c r="C3" s="10"/>
      <c r="D3" s="47">
        <v>41824</v>
      </c>
      <c r="E3" s="10"/>
      <c r="F3" s="38" t="s">
        <v>116</v>
      </c>
      <c r="G3" s="10"/>
      <c r="H3" s="52" t="s">
        <v>63</v>
      </c>
    </row>
    <row r="4" spans="1:22" s="11" customFormat="1" ht="13.5" thickBot="1" x14ac:dyDescent="0.25">
      <c r="A4" s="53"/>
      <c r="B4" s="54"/>
      <c r="C4" s="54"/>
      <c r="D4" s="55"/>
      <c r="E4" s="54"/>
      <c r="F4" s="54"/>
      <c r="G4" s="54"/>
      <c r="H4" s="56"/>
    </row>
    <row r="5" spans="1:22" ht="15.75" thickBot="1" x14ac:dyDescent="0.3"/>
    <row r="6" spans="1:22" ht="16.5" thickTop="1" thickBot="1" x14ac:dyDescent="0.3">
      <c r="A6" s="42" t="s">
        <v>6</v>
      </c>
      <c r="B6" s="37">
        <v>761</v>
      </c>
      <c r="C6" s="8"/>
      <c r="D6" s="37"/>
      <c r="E6" s="6"/>
      <c r="F6" s="113"/>
      <c r="G6" s="113"/>
      <c r="H6" s="7"/>
    </row>
    <row r="7" spans="1:22" ht="16.5" thickTop="1" thickBot="1" x14ac:dyDescent="0.3">
      <c r="A7" s="43"/>
      <c r="B7" s="20"/>
      <c r="C7" s="21"/>
      <c r="D7" s="20"/>
      <c r="E7" s="19"/>
      <c r="F7" s="20"/>
      <c r="G7" s="19"/>
      <c r="H7" s="19"/>
    </row>
    <row r="8" spans="1:22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2" ht="16.5" thickTop="1" thickBot="1" x14ac:dyDescent="0.3">
      <c r="K9" s="2"/>
      <c r="L9" s="2"/>
    </row>
    <row r="10" spans="1:22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2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2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2" x14ac:dyDescent="0.25">
      <c r="A13" s="45" t="s">
        <v>37</v>
      </c>
      <c r="B13" s="12" t="s">
        <v>13</v>
      </c>
      <c r="C13" s="12">
        <v>30</v>
      </c>
      <c r="D13" s="12" t="s">
        <v>30</v>
      </c>
      <c r="E13" s="12" t="s">
        <v>31</v>
      </c>
      <c r="F13" s="13">
        <v>82.6</v>
      </c>
      <c r="G13" s="26">
        <v>80.898513536131006</v>
      </c>
      <c r="H13" s="66">
        <f t="shared" ref="H13:H33" si="0">(F13-G13)/G13</f>
        <v>2.1032357573653914E-2</v>
      </c>
      <c r="J13" s="45" t="s">
        <v>37</v>
      </c>
      <c r="K13" s="12" t="s">
        <v>13</v>
      </c>
      <c r="L13" s="12">
        <v>30</v>
      </c>
      <c r="M13" s="12" t="s">
        <v>30</v>
      </c>
      <c r="N13" s="12" t="s">
        <v>31</v>
      </c>
      <c r="O13" s="13">
        <v>82.6</v>
      </c>
      <c r="P13" s="13" t="s">
        <v>76</v>
      </c>
      <c r="Q13" s="13" t="s">
        <v>77</v>
      </c>
      <c r="R13" s="13">
        <v>2</v>
      </c>
      <c r="S13" s="13">
        <v>-1</v>
      </c>
      <c r="T13" s="25">
        <v>-0.15</v>
      </c>
      <c r="V13" s="73"/>
    </row>
    <row r="14" spans="1:22" x14ac:dyDescent="0.25">
      <c r="A14" s="45" t="s">
        <v>36</v>
      </c>
      <c r="B14" s="12" t="s">
        <v>13</v>
      </c>
      <c r="C14" s="12">
        <v>31</v>
      </c>
      <c r="D14" s="12" t="s">
        <v>30</v>
      </c>
      <c r="E14" s="12" t="s">
        <v>31</v>
      </c>
      <c r="F14" s="13">
        <v>82.6</v>
      </c>
      <c r="G14" s="26">
        <v>82.344942107559575</v>
      </c>
      <c r="H14" s="66">
        <f t="shared" si="0"/>
        <v>3.0974324094764764E-3</v>
      </c>
      <c r="J14" s="45" t="s">
        <v>36</v>
      </c>
      <c r="K14" s="12" t="s">
        <v>13</v>
      </c>
      <c r="L14" s="12">
        <v>31</v>
      </c>
      <c r="M14" s="12" t="s">
        <v>30</v>
      </c>
      <c r="N14" s="12" t="s">
        <v>31</v>
      </c>
      <c r="O14" s="13">
        <v>82.6</v>
      </c>
      <c r="P14" s="13" t="s">
        <v>78</v>
      </c>
      <c r="Q14" s="13" t="s">
        <v>79</v>
      </c>
      <c r="R14" s="13">
        <v>2</v>
      </c>
      <c r="S14" s="13">
        <v>1</v>
      </c>
      <c r="T14" s="25">
        <v>0.27</v>
      </c>
      <c r="V14" s="73"/>
    </row>
    <row r="15" spans="1:22" x14ac:dyDescent="0.25">
      <c r="A15" s="45" t="s">
        <v>35</v>
      </c>
      <c r="B15" s="12" t="s">
        <v>13</v>
      </c>
      <c r="C15" s="12">
        <v>32</v>
      </c>
      <c r="D15" s="12" t="s">
        <v>30</v>
      </c>
      <c r="E15" s="12" t="s">
        <v>31</v>
      </c>
      <c r="F15" s="13">
        <v>81.7</v>
      </c>
      <c r="G15" s="26">
        <v>81.622082340731708</v>
      </c>
      <c r="H15" s="66">
        <f t="shared" si="0"/>
        <v>9.5461494039109215E-4</v>
      </c>
      <c r="J15" s="45" t="s">
        <v>35</v>
      </c>
      <c r="K15" s="12" t="s">
        <v>13</v>
      </c>
      <c r="L15" s="12">
        <v>32</v>
      </c>
      <c r="M15" s="12" t="s">
        <v>30</v>
      </c>
      <c r="N15" s="12" t="s">
        <v>31</v>
      </c>
      <c r="O15" s="13">
        <v>81.7</v>
      </c>
      <c r="P15" s="13" t="s">
        <v>80</v>
      </c>
      <c r="Q15" s="13" t="s">
        <v>81</v>
      </c>
      <c r="R15" s="13">
        <v>2</v>
      </c>
      <c r="S15" s="13">
        <v>1</v>
      </c>
      <c r="T15" s="25">
        <v>0.27</v>
      </c>
      <c r="V15" s="73"/>
    </row>
    <row r="16" spans="1:22" x14ac:dyDescent="0.25">
      <c r="A16" s="45" t="s">
        <v>34</v>
      </c>
      <c r="B16" s="12" t="s">
        <v>13</v>
      </c>
      <c r="C16" s="12">
        <v>33</v>
      </c>
      <c r="D16" s="12" t="s">
        <v>30</v>
      </c>
      <c r="E16" s="12" t="s">
        <v>31</v>
      </c>
      <c r="F16" s="13" t="s">
        <v>75</v>
      </c>
      <c r="G16" s="26">
        <v>0</v>
      </c>
      <c r="H16" s="66"/>
      <c r="J16" s="45" t="s">
        <v>34</v>
      </c>
      <c r="K16" s="12" t="s">
        <v>13</v>
      </c>
      <c r="L16" s="12">
        <v>33</v>
      </c>
      <c r="M16" s="12" t="s">
        <v>30</v>
      </c>
      <c r="N16" s="12" t="s">
        <v>31</v>
      </c>
      <c r="O16" s="13"/>
      <c r="P16" s="13"/>
      <c r="Q16" s="13"/>
      <c r="R16" s="13"/>
      <c r="S16" s="13"/>
      <c r="T16" s="24"/>
      <c r="V16" s="73"/>
    </row>
    <row r="17" spans="1:22" x14ac:dyDescent="0.25">
      <c r="A17" s="45" t="s">
        <v>33</v>
      </c>
      <c r="B17" s="12" t="s">
        <v>13</v>
      </c>
      <c r="C17" s="12">
        <v>34</v>
      </c>
      <c r="D17" s="12" t="s">
        <v>30</v>
      </c>
      <c r="E17" s="12" t="s">
        <v>31</v>
      </c>
      <c r="F17" s="13" t="s">
        <v>75</v>
      </c>
      <c r="G17" s="26">
        <v>1.4464285714285718</v>
      </c>
      <c r="H17" s="66"/>
      <c r="J17" s="45" t="s">
        <v>33</v>
      </c>
      <c r="K17" s="12" t="s">
        <v>13</v>
      </c>
      <c r="L17" s="12">
        <v>34</v>
      </c>
      <c r="M17" s="12" t="s">
        <v>30</v>
      </c>
      <c r="N17" s="12" t="s">
        <v>31</v>
      </c>
      <c r="O17" s="13"/>
      <c r="P17" s="13"/>
      <c r="Q17" s="13"/>
      <c r="R17" s="13"/>
      <c r="S17" s="13"/>
      <c r="T17" s="24"/>
      <c r="V17" s="73"/>
    </row>
    <row r="18" spans="1:22" x14ac:dyDescent="0.25">
      <c r="A18" s="45" t="s">
        <v>32</v>
      </c>
      <c r="B18" s="12" t="s">
        <v>13</v>
      </c>
      <c r="C18" s="12">
        <v>35</v>
      </c>
      <c r="D18" s="12" t="s">
        <v>30</v>
      </c>
      <c r="E18" s="12" t="s">
        <v>31</v>
      </c>
      <c r="F18" s="13" t="s">
        <v>75</v>
      </c>
      <c r="G18" s="26">
        <v>0.72360522861063425</v>
      </c>
      <c r="H18" s="66"/>
      <c r="J18" s="45" t="s">
        <v>32</v>
      </c>
      <c r="K18" s="12" t="s">
        <v>13</v>
      </c>
      <c r="L18" s="12">
        <v>35</v>
      </c>
      <c r="M18" s="12" t="s">
        <v>30</v>
      </c>
      <c r="N18" s="12" t="s">
        <v>31</v>
      </c>
      <c r="O18" s="13"/>
      <c r="P18" s="13"/>
      <c r="Q18" s="13"/>
      <c r="R18" s="13"/>
      <c r="S18" s="13"/>
      <c r="T18" s="24"/>
      <c r="V18" s="73"/>
    </row>
    <row r="19" spans="1:22" x14ac:dyDescent="0.25">
      <c r="A19" s="45" t="s">
        <v>29</v>
      </c>
      <c r="B19" s="12" t="s">
        <v>13</v>
      </c>
      <c r="C19" s="12">
        <v>42</v>
      </c>
      <c r="D19" s="12" t="s">
        <v>30</v>
      </c>
      <c r="E19" s="12" t="s">
        <v>31</v>
      </c>
      <c r="F19" s="13">
        <v>82.6</v>
      </c>
      <c r="G19" s="26">
        <v>80.898513536131006</v>
      </c>
      <c r="H19" s="66">
        <f t="shared" si="0"/>
        <v>2.1032357573653914E-2</v>
      </c>
      <c r="J19" s="45" t="s">
        <v>29</v>
      </c>
      <c r="K19" s="12" t="s">
        <v>13</v>
      </c>
      <c r="L19" s="12">
        <v>42</v>
      </c>
      <c r="M19" s="12" t="s">
        <v>30</v>
      </c>
      <c r="N19" s="12" t="s">
        <v>31</v>
      </c>
      <c r="O19" s="13">
        <v>82.6</v>
      </c>
      <c r="P19" s="13" t="s">
        <v>82</v>
      </c>
      <c r="Q19" s="13" t="s">
        <v>83</v>
      </c>
      <c r="R19" s="13">
        <v>2</v>
      </c>
      <c r="S19" s="13">
        <v>-1</v>
      </c>
      <c r="T19" s="25">
        <v>-0.22</v>
      </c>
      <c r="V19" s="73"/>
    </row>
    <row r="20" spans="1:22" x14ac:dyDescent="0.25">
      <c r="A20" s="45" t="s">
        <v>20</v>
      </c>
      <c r="B20" s="12" t="s">
        <v>13</v>
      </c>
      <c r="C20" s="12">
        <v>43</v>
      </c>
      <c r="D20" s="12" t="s">
        <v>27</v>
      </c>
      <c r="E20" s="12" t="s">
        <v>24</v>
      </c>
      <c r="F20" s="13">
        <v>85</v>
      </c>
      <c r="G20" s="26">
        <v>81.191350452658114</v>
      </c>
      <c r="H20" s="66">
        <f t="shared" si="0"/>
        <v>4.690954795194191E-2</v>
      </c>
      <c r="J20" s="45" t="s">
        <v>20</v>
      </c>
      <c r="K20" s="12" t="s">
        <v>13</v>
      </c>
      <c r="L20" s="12">
        <v>43</v>
      </c>
      <c r="M20" s="12" t="s">
        <v>27</v>
      </c>
      <c r="N20" s="12" t="s">
        <v>24</v>
      </c>
      <c r="O20" s="13">
        <v>85</v>
      </c>
      <c r="P20" s="13" t="s">
        <v>84</v>
      </c>
      <c r="Q20" s="13" t="s">
        <v>85</v>
      </c>
      <c r="R20" s="13">
        <v>1</v>
      </c>
      <c r="S20" s="13">
        <v>2</v>
      </c>
      <c r="T20" s="25">
        <v>0.67</v>
      </c>
      <c r="V20" s="73"/>
    </row>
    <row r="21" spans="1:22" x14ac:dyDescent="0.25">
      <c r="A21" s="45" t="s">
        <v>28</v>
      </c>
      <c r="B21" s="12" t="s">
        <v>13</v>
      </c>
      <c r="C21" s="12">
        <v>44</v>
      </c>
      <c r="D21" s="12" t="s">
        <v>27</v>
      </c>
      <c r="E21" s="12" t="s">
        <v>24</v>
      </c>
      <c r="F21" s="13">
        <v>85</v>
      </c>
      <c r="G21" s="26">
        <v>81.204516944623563</v>
      </c>
      <c r="H21" s="66">
        <f t="shared" si="0"/>
        <v>4.6739802146286029E-2</v>
      </c>
      <c r="J21" s="45" t="s">
        <v>28</v>
      </c>
      <c r="K21" s="12" t="s">
        <v>13</v>
      </c>
      <c r="L21" s="12">
        <v>44</v>
      </c>
      <c r="M21" s="12" t="s">
        <v>27</v>
      </c>
      <c r="N21" s="12" t="s">
        <v>24</v>
      </c>
      <c r="O21" s="13">
        <v>85</v>
      </c>
      <c r="P21" s="13" t="s">
        <v>86</v>
      </c>
      <c r="Q21" s="13" t="s">
        <v>87</v>
      </c>
      <c r="R21" s="13">
        <v>1</v>
      </c>
      <c r="S21" s="13">
        <v>2</v>
      </c>
      <c r="T21" s="25">
        <v>0.48</v>
      </c>
      <c r="V21" s="73"/>
    </row>
    <row r="22" spans="1:22" x14ac:dyDescent="0.25">
      <c r="A22" s="45" t="s">
        <v>17</v>
      </c>
      <c r="B22" s="12" t="s">
        <v>13</v>
      </c>
      <c r="C22" s="12">
        <v>45</v>
      </c>
      <c r="D22" s="12" t="s">
        <v>27</v>
      </c>
      <c r="E22" s="12" t="s">
        <v>24</v>
      </c>
      <c r="F22" s="13">
        <v>103</v>
      </c>
      <c r="G22" s="26">
        <v>98.694923591093769</v>
      </c>
      <c r="H22" s="66">
        <f t="shared" si="0"/>
        <v>4.3620038926649736E-2</v>
      </c>
      <c r="J22" s="45" t="s">
        <v>17</v>
      </c>
      <c r="K22" s="12" t="s">
        <v>13</v>
      </c>
      <c r="L22" s="12">
        <v>45</v>
      </c>
      <c r="M22" s="12" t="s">
        <v>27</v>
      </c>
      <c r="N22" s="12" t="s">
        <v>24</v>
      </c>
      <c r="O22" s="13">
        <v>103</v>
      </c>
      <c r="P22" s="13" t="s">
        <v>88</v>
      </c>
      <c r="Q22" s="13" t="s">
        <v>89</v>
      </c>
      <c r="R22" s="13">
        <v>1</v>
      </c>
      <c r="S22" s="13">
        <v>1</v>
      </c>
      <c r="T22" s="25">
        <v>0.41</v>
      </c>
      <c r="V22" s="73"/>
    </row>
    <row r="23" spans="1:22" x14ac:dyDescent="0.25">
      <c r="A23" s="45" t="s">
        <v>21</v>
      </c>
      <c r="B23" s="12" t="s">
        <v>13</v>
      </c>
      <c r="C23" s="13">
        <v>46</v>
      </c>
      <c r="D23" s="13" t="s">
        <v>26</v>
      </c>
      <c r="E23" s="13" t="s">
        <v>24</v>
      </c>
      <c r="F23" s="13">
        <v>85</v>
      </c>
      <c r="G23" s="26">
        <v>89.596919824310262</v>
      </c>
      <c r="H23" s="66">
        <f t="shared" si="0"/>
        <v>-5.130667252093396E-2</v>
      </c>
      <c r="J23" s="45" t="s">
        <v>21</v>
      </c>
      <c r="K23" s="12" t="s">
        <v>13</v>
      </c>
      <c r="L23" s="13">
        <v>46</v>
      </c>
      <c r="M23" s="13" t="s">
        <v>26</v>
      </c>
      <c r="N23" s="13" t="s">
        <v>24</v>
      </c>
      <c r="O23" s="13">
        <v>85</v>
      </c>
      <c r="P23" s="13" t="s">
        <v>90</v>
      </c>
      <c r="Q23" s="13" t="s">
        <v>91</v>
      </c>
      <c r="R23" s="13">
        <v>1</v>
      </c>
      <c r="S23" s="13">
        <v>-3</v>
      </c>
      <c r="T23" s="25">
        <v>-0.53</v>
      </c>
      <c r="V23" s="73"/>
    </row>
    <row r="24" spans="1:22" x14ac:dyDescent="0.25">
      <c r="A24" s="45" t="s">
        <v>25</v>
      </c>
      <c r="B24" s="12" t="s">
        <v>13</v>
      </c>
      <c r="C24" s="13">
        <v>47</v>
      </c>
      <c r="D24" s="13" t="s">
        <v>26</v>
      </c>
      <c r="E24" s="13" t="s">
        <v>24</v>
      </c>
      <c r="F24" s="13">
        <v>66</v>
      </c>
      <c r="G24" s="26">
        <v>63.40114182026948</v>
      </c>
      <c r="H24" s="66">
        <f t="shared" si="0"/>
        <v>4.0990715705054692E-2</v>
      </c>
      <c r="J24" s="45" t="s">
        <v>25</v>
      </c>
      <c r="K24" s="12" t="s">
        <v>13</v>
      </c>
      <c r="L24" s="13">
        <v>47</v>
      </c>
      <c r="M24" s="13" t="s">
        <v>26</v>
      </c>
      <c r="N24" s="13" t="s">
        <v>24</v>
      </c>
      <c r="O24" s="13">
        <v>66</v>
      </c>
      <c r="P24" s="13" t="s">
        <v>92</v>
      </c>
      <c r="Q24" s="13" t="s">
        <v>93</v>
      </c>
      <c r="R24" s="13">
        <v>1</v>
      </c>
      <c r="S24" s="13">
        <v>0</v>
      </c>
      <c r="T24" s="25">
        <v>0.06</v>
      </c>
      <c r="V24" s="73"/>
    </row>
    <row r="25" spans="1:22" x14ac:dyDescent="0.25">
      <c r="A25" s="45" t="s">
        <v>20</v>
      </c>
      <c r="B25" s="12" t="s">
        <v>13</v>
      </c>
      <c r="C25" s="13">
        <v>48</v>
      </c>
      <c r="D25" s="13" t="s">
        <v>26</v>
      </c>
      <c r="E25" s="13" t="s">
        <v>24</v>
      </c>
      <c r="F25" s="13">
        <v>79</v>
      </c>
      <c r="G25" s="26">
        <v>75.749722336875095</v>
      </c>
      <c r="H25" s="66">
        <f t="shared" si="0"/>
        <v>4.2908113229382282E-2</v>
      </c>
      <c r="J25" s="45" t="s">
        <v>20</v>
      </c>
      <c r="K25" s="12" t="s">
        <v>13</v>
      </c>
      <c r="L25" s="13">
        <v>48</v>
      </c>
      <c r="M25" s="13" t="s">
        <v>26</v>
      </c>
      <c r="N25" s="13" t="s">
        <v>24</v>
      </c>
      <c r="O25" s="13">
        <v>79</v>
      </c>
      <c r="P25" s="13" t="s">
        <v>94</v>
      </c>
      <c r="Q25" s="13" t="s">
        <v>95</v>
      </c>
      <c r="R25" s="13">
        <v>1</v>
      </c>
      <c r="S25" s="13">
        <v>0</v>
      </c>
      <c r="T25" s="25">
        <v>-0.08</v>
      </c>
      <c r="V25" s="73"/>
    </row>
    <row r="26" spans="1:22" x14ac:dyDescent="0.25">
      <c r="A26" s="45" t="s">
        <v>28</v>
      </c>
      <c r="B26" s="12" t="s">
        <v>13</v>
      </c>
      <c r="C26" s="13">
        <v>49</v>
      </c>
      <c r="D26" s="13" t="s">
        <v>26</v>
      </c>
      <c r="E26" s="13" t="s">
        <v>24</v>
      </c>
      <c r="F26" s="13">
        <v>74</v>
      </c>
      <c r="G26" s="26">
        <v>75.762006380741482</v>
      </c>
      <c r="H26" s="66">
        <f t="shared" si="0"/>
        <v>-2.3257124050893405E-2</v>
      </c>
      <c r="J26" s="45" t="s">
        <v>28</v>
      </c>
      <c r="K26" s="12" t="s">
        <v>13</v>
      </c>
      <c r="L26" s="13">
        <v>49</v>
      </c>
      <c r="M26" s="13" t="s">
        <v>26</v>
      </c>
      <c r="N26" s="13" t="s">
        <v>24</v>
      </c>
      <c r="O26" s="13">
        <v>74</v>
      </c>
      <c r="P26" s="13" t="s">
        <v>96</v>
      </c>
      <c r="Q26" s="13" t="s">
        <v>97</v>
      </c>
      <c r="R26" s="13">
        <v>1</v>
      </c>
      <c r="S26" s="13">
        <v>-2</v>
      </c>
      <c r="T26" s="25">
        <v>-0.39</v>
      </c>
      <c r="V26" s="73"/>
    </row>
    <row r="27" spans="1:22" x14ac:dyDescent="0.25">
      <c r="A27" s="45" t="s">
        <v>12</v>
      </c>
      <c r="B27" s="12" t="s">
        <v>13</v>
      </c>
      <c r="C27" s="13">
        <v>50</v>
      </c>
      <c r="D27" s="13" t="s">
        <v>26</v>
      </c>
      <c r="E27" s="13" t="s">
        <v>24</v>
      </c>
      <c r="F27" s="13">
        <v>60</v>
      </c>
      <c r="G27" s="26">
        <v>61.005718130358886</v>
      </c>
      <c r="H27" s="66">
        <f t="shared" si="0"/>
        <v>-1.6485637103883229E-2</v>
      </c>
      <c r="J27" s="45" t="s">
        <v>12</v>
      </c>
      <c r="K27" s="12" t="s">
        <v>13</v>
      </c>
      <c r="L27" s="13">
        <v>50</v>
      </c>
      <c r="M27" s="13" t="s">
        <v>26</v>
      </c>
      <c r="N27" s="13" t="s">
        <v>24</v>
      </c>
      <c r="O27" s="13">
        <v>60</v>
      </c>
      <c r="P27" s="13" t="s">
        <v>98</v>
      </c>
      <c r="Q27" s="13" t="s">
        <v>99</v>
      </c>
      <c r="R27" s="13">
        <v>2</v>
      </c>
      <c r="S27" s="13">
        <v>-3</v>
      </c>
      <c r="T27" s="25">
        <v>-0.35</v>
      </c>
      <c r="V27" s="73"/>
    </row>
    <row r="28" spans="1:22" x14ac:dyDescent="0.25">
      <c r="A28" s="45" t="s">
        <v>22</v>
      </c>
      <c r="B28" s="12" t="s">
        <v>13</v>
      </c>
      <c r="C28" s="13">
        <v>51</v>
      </c>
      <c r="D28" s="13" t="s">
        <v>23</v>
      </c>
      <c r="E28" s="13" t="s">
        <v>24</v>
      </c>
      <c r="F28" s="13">
        <v>26.7</v>
      </c>
      <c r="G28" s="26">
        <v>25.445524344683609</v>
      </c>
      <c r="H28" s="66">
        <f t="shared" si="0"/>
        <v>4.9300444287307101E-2</v>
      </c>
      <c r="J28" s="45" t="s">
        <v>22</v>
      </c>
      <c r="K28" s="12" t="s">
        <v>13</v>
      </c>
      <c r="L28" s="13">
        <v>51</v>
      </c>
      <c r="M28" s="13" t="s">
        <v>23</v>
      </c>
      <c r="N28" s="13" t="s">
        <v>24</v>
      </c>
      <c r="O28" s="13">
        <v>26.7</v>
      </c>
      <c r="P28" s="13" t="s">
        <v>100</v>
      </c>
      <c r="Q28" s="13" t="s">
        <v>101</v>
      </c>
      <c r="R28" s="13">
        <v>1</v>
      </c>
      <c r="S28" s="13">
        <v>9</v>
      </c>
      <c r="T28" s="25">
        <v>0.91</v>
      </c>
      <c r="V28" s="73"/>
    </row>
    <row r="29" spans="1:22" x14ac:dyDescent="0.25">
      <c r="A29" s="45" t="s">
        <v>20</v>
      </c>
      <c r="B29" s="12" t="s">
        <v>13</v>
      </c>
      <c r="C29" s="13">
        <v>52</v>
      </c>
      <c r="D29" s="13" t="s">
        <v>23</v>
      </c>
      <c r="E29" s="13" t="s">
        <v>24</v>
      </c>
      <c r="F29" s="13">
        <v>152</v>
      </c>
      <c r="G29" s="26">
        <v>152.75542125166928</v>
      </c>
      <c r="H29" s="66">
        <f t="shared" si="0"/>
        <v>-4.9452991290220459E-3</v>
      </c>
      <c r="J29" s="45" t="s">
        <v>20</v>
      </c>
      <c r="K29" s="12" t="s">
        <v>13</v>
      </c>
      <c r="L29" s="13">
        <v>52</v>
      </c>
      <c r="M29" s="13" t="s">
        <v>23</v>
      </c>
      <c r="N29" s="13" t="s">
        <v>24</v>
      </c>
      <c r="O29" s="13">
        <v>152</v>
      </c>
      <c r="P29" s="13" t="s">
        <v>102</v>
      </c>
      <c r="Q29" s="13" t="s">
        <v>103</v>
      </c>
      <c r="R29" s="13">
        <v>1</v>
      </c>
      <c r="S29" s="13">
        <v>1</v>
      </c>
      <c r="T29" s="25">
        <v>0.36</v>
      </c>
      <c r="V29" s="73"/>
    </row>
    <row r="30" spans="1:22" x14ac:dyDescent="0.25">
      <c r="A30" s="45" t="s">
        <v>28</v>
      </c>
      <c r="B30" s="12" t="s">
        <v>13</v>
      </c>
      <c r="C30" s="13">
        <v>53</v>
      </c>
      <c r="D30" s="13" t="s">
        <v>23</v>
      </c>
      <c r="E30" s="13" t="s">
        <v>24</v>
      </c>
      <c r="F30" s="13">
        <v>151</v>
      </c>
      <c r="G30" s="26">
        <v>152.7801930163385</v>
      </c>
      <c r="H30" s="66">
        <f t="shared" si="0"/>
        <v>-1.1651988266228496E-2</v>
      </c>
      <c r="J30" s="45" t="s">
        <v>28</v>
      </c>
      <c r="K30" s="12" t="s">
        <v>13</v>
      </c>
      <c r="L30" s="13">
        <v>53</v>
      </c>
      <c r="M30" s="13" t="s">
        <v>23</v>
      </c>
      <c r="N30" s="13" t="s">
        <v>24</v>
      </c>
      <c r="O30" s="13">
        <v>151</v>
      </c>
      <c r="P30" s="13" t="s">
        <v>104</v>
      </c>
      <c r="Q30" s="13" t="s">
        <v>105</v>
      </c>
      <c r="R30" s="13">
        <v>1</v>
      </c>
      <c r="S30" s="13">
        <v>0</v>
      </c>
      <c r="T30" s="25">
        <v>-0.01</v>
      </c>
      <c r="V30" s="73"/>
    </row>
    <row r="31" spans="1:22" x14ac:dyDescent="0.25">
      <c r="A31" s="45" t="s">
        <v>16</v>
      </c>
      <c r="B31" s="12" t="s">
        <v>13</v>
      </c>
      <c r="C31" s="13">
        <v>54</v>
      </c>
      <c r="D31" s="13" t="s">
        <v>23</v>
      </c>
      <c r="E31" s="13" t="s">
        <v>24</v>
      </c>
      <c r="F31" s="13">
        <v>89</v>
      </c>
      <c r="G31" s="26">
        <v>91.048534417670169</v>
      </c>
      <c r="H31" s="66">
        <f t="shared" si="0"/>
        <v>-2.2499367296488861E-2</v>
      </c>
      <c r="J31" s="45" t="s">
        <v>16</v>
      </c>
      <c r="K31" s="12" t="s">
        <v>13</v>
      </c>
      <c r="L31" s="13">
        <v>54</v>
      </c>
      <c r="M31" s="13" t="s">
        <v>23</v>
      </c>
      <c r="N31" s="13" t="s">
        <v>24</v>
      </c>
      <c r="O31" s="13">
        <v>89</v>
      </c>
      <c r="P31" s="13" t="s">
        <v>106</v>
      </c>
      <c r="Q31" s="13" t="s">
        <v>107</v>
      </c>
      <c r="R31" s="13">
        <v>1</v>
      </c>
      <c r="S31" s="13">
        <v>0</v>
      </c>
      <c r="T31" s="25">
        <v>0.04</v>
      </c>
      <c r="V31" s="73"/>
    </row>
    <row r="32" spans="1:22" x14ac:dyDescent="0.25">
      <c r="A32" s="45" t="s">
        <v>12</v>
      </c>
      <c r="B32" s="12" t="s">
        <v>13</v>
      </c>
      <c r="C32" s="13">
        <v>55</v>
      </c>
      <c r="D32" s="13" t="s">
        <v>23</v>
      </c>
      <c r="E32" s="13" t="s">
        <v>24</v>
      </c>
      <c r="F32" s="13">
        <v>229</v>
      </c>
      <c r="G32" s="26">
        <v>232.49953365802395</v>
      </c>
      <c r="H32" s="66">
        <f t="shared" si="0"/>
        <v>-1.5051787859373948E-2</v>
      </c>
      <c r="J32" s="45" t="s">
        <v>12</v>
      </c>
      <c r="K32" s="12" t="s">
        <v>13</v>
      </c>
      <c r="L32" s="13">
        <v>55</v>
      </c>
      <c r="M32" s="13" t="s">
        <v>23</v>
      </c>
      <c r="N32" s="13" t="s">
        <v>24</v>
      </c>
      <c r="O32" s="13">
        <v>229</v>
      </c>
      <c r="P32" s="13" t="s">
        <v>108</v>
      </c>
      <c r="Q32" s="13" t="s">
        <v>109</v>
      </c>
      <c r="R32" s="13">
        <v>1</v>
      </c>
      <c r="S32" s="13">
        <v>0</v>
      </c>
      <c r="T32" s="25">
        <v>0.01</v>
      </c>
      <c r="V32" s="73"/>
    </row>
    <row r="33" spans="1:22" x14ac:dyDescent="0.25">
      <c r="A33" s="45" t="s">
        <v>19</v>
      </c>
      <c r="B33" s="12" t="s">
        <v>13</v>
      </c>
      <c r="C33" s="13">
        <v>56</v>
      </c>
      <c r="D33" s="13" t="s">
        <v>23</v>
      </c>
      <c r="E33" s="13" t="s">
        <v>24</v>
      </c>
      <c r="F33" s="13">
        <v>74</v>
      </c>
      <c r="G33" s="26">
        <v>73.809354707792224</v>
      </c>
      <c r="H33" s="66">
        <f t="shared" si="0"/>
        <v>2.5829421346729277E-3</v>
      </c>
      <c r="J33" s="45" t="s">
        <v>19</v>
      </c>
      <c r="K33" s="12" t="s">
        <v>13</v>
      </c>
      <c r="L33" s="13">
        <v>56</v>
      </c>
      <c r="M33" s="13" t="s">
        <v>23</v>
      </c>
      <c r="N33" s="13" t="s">
        <v>24</v>
      </c>
      <c r="O33" s="13">
        <v>74</v>
      </c>
      <c r="P33" s="13" t="s">
        <v>110</v>
      </c>
      <c r="Q33" s="13" t="s">
        <v>111</v>
      </c>
      <c r="R33" s="13">
        <v>1</v>
      </c>
      <c r="S33" s="13">
        <v>1</v>
      </c>
      <c r="T33" s="25">
        <v>0.08</v>
      </c>
      <c r="V33" s="73"/>
    </row>
    <row r="34" spans="1:22" x14ac:dyDescent="0.25">
      <c r="A34" s="45" t="s">
        <v>22</v>
      </c>
      <c r="B34" s="12" t="s">
        <v>13</v>
      </c>
      <c r="C34" s="13">
        <v>57</v>
      </c>
      <c r="D34" s="13" t="s">
        <v>18</v>
      </c>
      <c r="E34" s="13" t="s">
        <v>15</v>
      </c>
      <c r="F34" s="26">
        <v>8.3699999999999992</v>
      </c>
      <c r="G34" s="26">
        <v>8.3754439791470823</v>
      </c>
      <c r="H34" s="68">
        <f t="shared" ref="H34:H42" si="1">(F34-G34)</f>
        <v>-5.4439791470830556E-3</v>
      </c>
      <c r="J34" s="45" t="s">
        <v>22</v>
      </c>
      <c r="K34" s="12" t="s">
        <v>13</v>
      </c>
      <c r="L34" s="13">
        <v>57</v>
      </c>
      <c r="M34" s="13" t="s">
        <v>18</v>
      </c>
      <c r="N34" s="13" t="s">
        <v>15</v>
      </c>
      <c r="O34" s="13">
        <v>8.3699999999999992</v>
      </c>
      <c r="P34" s="26">
        <v>8.3710000000000004</v>
      </c>
      <c r="Q34" s="77">
        <v>3.5290000000000002E-2</v>
      </c>
      <c r="R34" s="13">
        <v>1</v>
      </c>
      <c r="S34" s="26">
        <f>(O34-P34)</f>
        <v>-1.0000000000012221E-3</v>
      </c>
      <c r="T34" s="25">
        <v>-0.03</v>
      </c>
      <c r="V34" s="75"/>
    </row>
    <row r="35" spans="1:22" x14ac:dyDescent="0.25">
      <c r="A35" s="45" t="s">
        <v>21</v>
      </c>
      <c r="B35" s="12" t="s">
        <v>13</v>
      </c>
      <c r="C35" s="13">
        <v>58</v>
      </c>
      <c r="D35" s="13" t="s">
        <v>18</v>
      </c>
      <c r="E35" s="13" t="s">
        <v>15</v>
      </c>
      <c r="F35" s="26">
        <v>16.37</v>
      </c>
      <c r="G35" s="26">
        <v>16.387719459946677</v>
      </c>
      <c r="H35" s="68">
        <f t="shared" si="1"/>
        <v>-1.7719459946675897E-2</v>
      </c>
      <c r="J35" s="45" t="s">
        <v>21</v>
      </c>
      <c r="K35" s="12" t="s">
        <v>13</v>
      </c>
      <c r="L35" s="13">
        <v>58</v>
      </c>
      <c r="M35" s="13" t="s">
        <v>18</v>
      </c>
      <c r="N35" s="13" t="s">
        <v>15</v>
      </c>
      <c r="O35" s="13">
        <v>16.399999999999999</v>
      </c>
      <c r="P35" s="26">
        <v>16.37</v>
      </c>
      <c r="Q35" s="77">
        <v>0.1106</v>
      </c>
      <c r="R35" s="13">
        <v>1</v>
      </c>
      <c r="S35" s="26">
        <f t="shared" ref="S35:S42" si="2">(O35-P35)</f>
        <v>2.9999999999997584E-2</v>
      </c>
      <c r="T35" s="25">
        <v>0.27</v>
      </c>
      <c r="V35" s="75"/>
    </row>
    <row r="36" spans="1:22" x14ac:dyDescent="0.25">
      <c r="A36" s="45" t="s">
        <v>25</v>
      </c>
      <c r="B36" s="12" t="s">
        <v>13</v>
      </c>
      <c r="C36" s="13">
        <v>59</v>
      </c>
      <c r="D36" s="13" t="s">
        <v>18</v>
      </c>
      <c r="E36" s="13" t="s">
        <v>15</v>
      </c>
      <c r="F36" s="26">
        <v>16.309999999999999</v>
      </c>
      <c r="G36" s="26">
        <v>16.387903836159538</v>
      </c>
      <c r="H36" s="68">
        <f t="shared" si="1"/>
        <v>-7.7903836159538997E-2</v>
      </c>
      <c r="J36" s="45" t="s">
        <v>25</v>
      </c>
      <c r="K36" s="12" t="s">
        <v>13</v>
      </c>
      <c r="L36" s="13">
        <v>59</v>
      </c>
      <c r="M36" s="13" t="s">
        <v>18</v>
      </c>
      <c r="N36" s="13" t="s">
        <v>15</v>
      </c>
      <c r="O36" s="13">
        <v>16.3</v>
      </c>
      <c r="P36" s="26">
        <v>16.34</v>
      </c>
      <c r="Q36" s="77">
        <v>0.1028</v>
      </c>
      <c r="R36" s="13">
        <v>1</v>
      </c>
      <c r="S36" s="26">
        <f t="shared" si="2"/>
        <v>-3.9999999999999147E-2</v>
      </c>
      <c r="T36" s="25">
        <v>-0.39</v>
      </c>
      <c r="V36" s="75"/>
    </row>
    <row r="37" spans="1:22" x14ac:dyDescent="0.25">
      <c r="A37" s="45" t="s">
        <v>20</v>
      </c>
      <c r="B37" s="12" t="s">
        <v>13</v>
      </c>
      <c r="C37" s="13">
        <v>60</v>
      </c>
      <c r="D37" s="13" t="s">
        <v>18</v>
      </c>
      <c r="E37" s="13" t="s">
        <v>15</v>
      </c>
      <c r="F37" s="26">
        <v>4.49</v>
      </c>
      <c r="G37" s="26">
        <v>4.4634156860783527</v>
      </c>
      <c r="H37" s="68">
        <f t="shared" si="1"/>
        <v>2.6584313921647507E-2</v>
      </c>
      <c r="J37" s="45" t="s">
        <v>20</v>
      </c>
      <c r="K37" s="12" t="s">
        <v>13</v>
      </c>
      <c r="L37" s="13">
        <v>60</v>
      </c>
      <c r="M37" s="13" t="s">
        <v>18</v>
      </c>
      <c r="N37" s="13" t="s">
        <v>15</v>
      </c>
      <c r="O37" s="13">
        <v>4.49</v>
      </c>
      <c r="P37" s="26">
        <v>4.492</v>
      </c>
      <c r="Q37" s="77">
        <v>6.1449999999999998E-2</v>
      </c>
      <c r="R37" s="13">
        <v>1</v>
      </c>
      <c r="S37" s="26">
        <f t="shared" si="2"/>
        <v>-1.9999999999997797E-3</v>
      </c>
      <c r="T37" s="25">
        <v>-0.03</v>
      </c>
      <c r="V37" s="75"/>
    </row>
    <row r="38" spans="1:22" x14ac:dyDescent="0.25">
      <c r="A38" s="45" t="s">
        <v>28</v>
      </c>
      <c r="B38" s="12" t="s">
        <v>13</v>
      </c>
      <c r="C38" s="13">
        <v>61</v>
      </c>
      <c r="D38" s="13" t="s">
        <v>18</v>
      </c>
      <c r="E38" s="13" t="s">
        <v>15</v>
      </c>
      <c r="F38" s="26">
        <v>7.91</v>
      </c>
      <c r="G38" s="26">
        <v>7.8878508901342705</v>
      </c>
      <c r="H38" s="68">
        <f t="shared" si="1"/>
        <v>2.2149109865729599E-2</v>
      </c>
      <c r="J38" s="45" t="s">
        <v>28</v>
      </c>
      <c r="K38" s="12" t="s">
        <v>13</v>
      </c>
      <c r="L38" s="13">
        <v>61</v>
      </c>
      <c r="M38" s="13" t="s">
        <v>18</v>
      </c>
      <c r="N38" s="13" t="s">
        <v>15</v>
      </c>
      <c r="O38" s="13">
        <v>7.91</v>
      </c>
      <c r="P38" s="26">
        <v>7.9080000000000004</v>
      </c>
      <c r="Q38" s="77">
        <v>7.0599999999999996E-2</v>
      </c>
      <c r="R38" s="13">
        <v>1</v>
      </c>
      <c r="S38" s="26">
        <f t="shared" si="2"/>
        <v>1.9999999999997797E-3</v>
      </c>
      <c r="T38" s="25">
        <v>0.03</v>
      </c>
      <c r="V38" s="75"/>
    </row>
    <row r="39" spans="1:22" x14ac:dyDescent="0.25">
      <c r="A39" s="45" t="s">
        <v>16</v>
      </c>
      <c r="B39" s="12" t="s">
        <v>13</v>
      </c>
      <c r="C39" s="13">
        <v>62</v>
      </c>
      <c r="D39" s="13" t="s">
        <v>18</v>
      </c>
      <c r="E39" s="13" t="s">
        <v>15</v>
      </c>
      <c r="F39" s="26">
        <v>16.27</v>
      </c>
      <c r="G39" s="26">
        <v>16.309964936078725</v>
      </c>
      <c r="H39" s="68">
        <f t="shared" si="1"/>
        <v>-3.9964936078725088E-2</v>
      </c>
      <c r="J39" s="45" t="s">
        <v>16</v>
      </c>
      <c r="K39" s="12" t="s">
        <v>13</v>
      </c>
      <c r="L39" s="13">
        <v>62</v>
      </c>
      <c r="M39" s="13" t="s">
        <v>18</v>
      </c>
      <c r="N39" s="13" t="s">
        <v>15</v>
      </c>
      <c r="O39" s="13">
        <v>16.3</v>
      </c>
      <c r="P39" s="26">
        <v>16.3</v>
      </c>
      <c r="Q39" s="77">
        <v>9.6189999999999998E-2</v>
      </c>
      <c r="R39" s="13">
        <v>1</v>
      </c>
      <c r="S39" s="26">
        <f t="shared" si="2"/>
        <v>0</v>
      </c>
      <c r="T39" s="25">
        <v>0</v>
      </c>
      <c r="V39" s="75"/>
    </row>
    <row r="40" spans="1:22" x14ac:dyDescent="0.25">
      <c r="A40" s="45" t="s">
        <v>12</v>
      </c>
      <c r="B40" s="12" t="s">
        <v>13</v>
      </c>
      <c r="C40" s="13">
        <v>63</v>
      </c>
      <c r="D40" s="13" t="s">
        <v>18</v>
      </c>
      <c r="E40" s="13" t="s">
        <v>15</v>
      </c>
      <c r="F40" s="26">
        <v>8.2899999999999991</v>
      </c>
      <c r="G40" s="26">
        <v>8.2948453389327685</v>
      </c>
      <c r="H40" s="68">
        <f t="shared" si="1"/>
        <v>-4.8453389327693941E-3</v>
      </c>
      <c r="J40" s="45" t="s">
        <v>12</v>
      </c>
      <c r="K40" s="12" t="s">
        <v>13</v>
      </c>
      <c r="L40" s="13">
        <v>63</v>
      </c>
      <c r="M40" s="13" t="s">
        <v>18</v>
      </c>
      <c r="N40" s="13" t="s">
        <v>15</v>
      </c>
      <c r="O40" s="13">
        <v>8.2899999999999991</v>
      </c>
      <c r="P40" s="26">
        <v>8.3239999999999998</v>
      </c>
      <c r="Q40" s="77">
        <v>7.0809999999999998E-2</v>
      </c>
      <c r="R40" s="13">
        <v>1</v>
      </c>
      <c r="S40" s="26">
        <f t="shared" si="2"/>
        <v>-3.4000000000000696E-2</v>
      </c>
      <c r="T40" s="25">
        <v>-0.48</v>
      </c>
      <c r="V40" s="75"/>
    </row>
    <row r="41" spans="1:22" x14ac:dyDescent="0.25">
      <c r="A41" s="45" t="s">
        <v>19</v>
      </c>
      <c r="B41" s="12" t="s">
        <v>13</v>
      </c>
      <c r="C41" s="13">
        <v>64</v>
      </c>
      <c r="D41" s="13" t="s">
        <v>18</v>
      </c>
      <c r="E41" s="13" t="s">
        <v>15</v>
      </c>
      <c r="F41" s="26">
        <v>5.22</v>
      </c>
      <c r="G41" s="26">
        <v>5.2073101943346503</v>
      </c>
      <c r="H41" s="68">
        <f t="shared" si="1"/>
        <v>1.2689805665349496E-2</v>
      </c>
      <c r="J41" s="45" t="s">
        <v>19</v>
      </c>
      <c r="K41" s="12" t="s">
        <v>13</v>
      </c>
      <c r="L41" s="13">
        <v>64</v>
      </c>
      <c r="M41" s="13" t="s">
        <v>18</v>
      </c>
      <c r="N41" s="13" t="s">
        <v>15</v>
      </c>
      <c r="O41" s="13">
        <v>5.22</v>
      </c>
      <c r="P41" s="26">
        <v>5.2350000000000003</v>
      </c>
      <c r="Q41" s="77">
        <v>4.904E-2</v>
      </c>
      <c r="R41" s="13">
        <v>1</v>
      </c>
      <c r="S41" s="26">
        <f t="shared" si="2"/>
        <v>-1.5000000000000568E-2</v>
      </c>
      <c r="T41" s="25">
        <v>-0.31</v>
      </c>
      <c r="V41" s="75"/>
    </row>
    <row r="42" spans="1:22" x14ac:dyDescent="0.25">
      <c r="A42" s="45" t="s">
        <v>17</v>
      </c>
      <c r="B42" s="12" t="s">
        <v>13</v>
      </c>
      <c r="C42" s="13">
        <v>65</v>
      </c>
      <c r="D42" s="13" t="s">
        <v>18</v>
      </c>
      <c r="E42" s="13" t="s">
        <v>15</v>
      </c>
      <c r="F42" s="26">
        <v>20.95</v>
      </c>
      <c r="G42" s="26">
        <v>20.948344217297908</v>
      </c>
      <c r="H42" s="68">
        <f t="shared" si="1"/>
        <v>1.655782702091102E-3</v>
      </c>
      <c r="J42" s="45" t="s">
        <v>17</v>
      </c>
      <c r="K42" s="12" t="s">
        <v>13</v>
      </c>
      <c r="L42" s="13">
        <v>65</v>
      </c>
      <c r="M42" s="13" t="s">
        <v>18</v>
      </c>
      <c r="N42" s="13" t="s">
        <v>15</v>
      </c>
      <c r="O42" s="13">
        <v>21</v>
      </c>
      <c r="P42" s="26">
        <v>20.92</v>
      </c>
      <c r="Q42" s="77">
        <v>9.9099999999999994E-2</v>
      </c>
      <c r="R42" s="13">
        <v>1</v>
      </c>
      <c r="S42" s="26">
        <f t="shared" si="2"/>
        <v>7.9999999999998295E-2</v>
      </c>
      <c r="T42" s="25">
        <v>0.81</v>
      </c>
      <c r="V42" s="75"/>
    </row>
    <row r="43" spans="1:22" x14ac:dyDescent="0.25">
      <c r="A43" s="45" t="s">
        <v>20</v>
      </c>
      <c r="B43" s="12" t="s">
        <v>13</v>
      </c>
      <c r="C43" s="13">
        <v>66</v>
      </c>
      <c r="D43" s="13" t="s">
        <v>14</v>
      </c>
      <c r="E43" s="13" t="s">
        <v>15</v>
      </c>
      <c r="F43" s="13">
        <v>3.9</v>
      </c>
      <c r="G43" s="26">
        <v>4.057348030125917</v>
      </c>
      <c r="H43" s="66">
        <f>(F43-G43)/G43</f>
        <v>-3.8781003985264226E-2</v>
      </c>
      <c r="J43" s="45" t="s">
        <v>20</v>
      </c>
      <c r="K43" s="12" t="s">
        <v>13</v>
      </c>
      <c r="L43" s="13">
        <v>66</v>
      </c>
      <c r="M43" s="13" t="s">
        <v>14</v>
      </c>
      <c r="N43" s="13" t="s">
        <v>15</v>
      </c>
      <c r="O43" s="13">
        <v>3.9</v>
      </c>
      <c r="P43" s="13" t="s">
        <v>112</v>
      </c>
      <c r="Q43" s="13" t="s">
        <v>113</v>
      </c>
      <c r="R43" s="13">
        <v>2</v>
      </c>
      <c r="S43" s="13">
        <v>-2</v>
      </c>
      <c r="T43" s="25">
        <v>-0.79</v>
      </c>
      <c r="V43" s="73"/>
    </row>
    <row r="44" spans="1:22" ht="15.75" thickBot="1" x14ac:dyDescent="0.3">
      <c r="A44" s="48" t="s">
        <v>28</v>
      </c>
      <c r="B44" s="29" t="s">
        <v>13</v>
      </c>
      <c r="C44" s="17">
        <v>67</v>
      </c>
      <c r="D44" s="17" t="s">
        <v>14</v>
      </c>
      <c r="E44" s="17" t="s">
        <v>15</v>
      </c>
      <c r="F44" s="17">
        <v>3.9</v>
      </c>
      <c r="G44" s="39">
        <v>4.0580059947975462</v>
      </c>
      <c r="H44" s="67">
        <f>(F44-G44)/G44</f>
        <v>-3.8936855933705737E-2</v>
      </c>
      <c r="J44" s="48" t="s">
        <v>28</v>
      </c>
      <c r="K44" s="29" t="s">
        <v>13</v>
      </c>
      <c r="L44" s="17">
        <v>67</v>
      </c>
      <c r="M44" s="17" t="s">
        <v>14</v>
      </c>
      <c r="N44" s="17" t="s">
        <v>15</v>
      </c>
      <c r="O44" s="17">
        <v>3.9</v>
      </c>
      <c r="P44" s="17" t="s">
        <v>114</v>
      </c>
      <c r="Q44" s="17" t="s">
        <v>115</v>
      </c>
      <c r="R44" s="17">
        <v>2</v>
      </c>
      <c r="S44" s="17">
        <v>-2</v>
      </c>
      <c r="T44" s="23">
        <v>-0.77</v>
      </c>
      <c r="V44" s="73"/>
    </row>
    <row r="46" spans="1:22" ht="15.75" thickBot="1" x14ac:dyDescent="0.3"/>
    <row r="47" spans="1:22" ht="15.75" thickBot="1" x14ac:dyDescent="0.3">
      <c r="A47" s="114" t="s">
        <v>122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6"/>
    </row>
    <row r="48" spans="1:22" ht="45.75" thickBot="1" x14ac:dyDescent="0.3">
      <c r="A48" s="44" t="s">
        <v>1</v>
      </c>
      <c r="B48" s="30" t="s">
        <v>9</v>
      </c>
      <c r="C48" s="30" t="s">
        <v>2</v>
      </c>
      <c r="D48" s="30" t="s">
        <v>3</v>
      </c>
      <c r="E48" s="30" t="s">
        <v>4</v>
      </c>
      <c r="F48" s="83" t="s">
        <v>119</v>
      </c>
      <c r="G48" s="83" t="s">
        <v>125</v>
      </c>
      <c r="H48" s="31" t="s">
        <v>61</v>
      </c>
      <c r="I48" s="80" t="s">
        <v>117</v>
      </c>
      <c r="J48" s="80" t="s">
        <v>118</v>
      </c>
      <c r="K48" s="97" t="s">
        <v>124</v>
      </c>
      <c r="L48" s="98"/>
      <c r="M48" s="96" t="s">
        <v>121</v>
      </c>
    </row>
    <row r="49" spans="1:13" x14ac:dyDescent="0.25">
      <c r="A49" s="45" t="s">
        <v>37</v>
      </c>
      <c r="B49" s="12" t="s">
        <v>13</v>
      </c>
      <c r="C49" s="12">
        <v>30</v>
      </c>
      <c r="D49" s="12" t="s">
        <v>30</v>
      </c>
      <c r="E49" s="12" t="s">
        <v>31</v>
      </c>
      <c r="F49" s="26">
        <v>0</v>
      </c>
      <c r="G49" s="26">
        <v>82.6</v>
      </c>
      <c r="H49" s="26">
        <v>80.898513536131006</v>
      </c>
      <c r="I49" s="88">
        <f>(G49/H49*H49)*H49/G49</f>
        <v>80.898513536131006</v>
      </c>
      <c r="J49" s="81">
        <f>H49</f>
        <v>80.898513536131006</v>
      </c>
      <c r="K49" s="92">
        <f>I49-J49</f>
        <v>0</v>
      </c>
      <c r="L49" s="19"/>
      <c r="M49" s="105">
        <f>K49-K50</f>
        <v>1.4225078207353192</v>
      </c>
    </row>
    <row r="50" spans="1:13" x14ac:dyDescent="0.25">
      <c r="A50" s="45" t="s">
        <v>36</v>
      </c>
      <c r="B50" s="12" t="s">
        <v>13</v>
      </c>
      <c r="C50" s="12">
        <v>31</v>
      </c>
      <c r="D50" s="12" t="s">
        <v>30</v>
      </c>
      <c r="E50" s="12" t="s">
        <v>31</v>
      </c>
      <c r="F50" s="26">
        <v>20.95</v>
      </c>
      <c r="G50" s="26">
        <v>82.6</v>
      </c>
      <c r="H50" s="26">
        <v>82.344942107559604</v>
      </c>
      <c r="I50" s="88">
        <f>(G50/H50*H49)*H49/G49</f>
        <v>79.477492179264686</v>
      </c>
      <c r="J50" s="82">
        <v>80.900000000000006</v>
      </c>
      <c r="K50" s="92">
        <f>I50-J50</f>
        <v>-1.4225078207353192</v>
      </c>
      <c r="L50" s="19"/>
      <c r="M50" s="105"/>
    </row>
    <row r="51" spans="1:13" ht="15.75" thickBot="1" x14ac:dyDescent="0.3">
      <c r="A51" s="45" t="s">
        <v>35</v>
      </c>
      <c r="B51" s="12" t="s">
        <v>13</v>
      </c>
      <c r="C51" s="12">
        <v>32</v>
      </c>
      <c r="D51" s="12" t="s">
        <v>30</v>
      </c>
      <c r="E51" s="12" t="s">
        <v>31</v>
      </c>
      <c r="F51" s="26">
        <v>10.480134834043835</v>
      </c>
      <c r="G51" s="26">
        <v>81.7</v>
      </c>
      <c r="H51" s="26">
        <v>81.622082340731708</v>
      </c>
      <c r="I51" s="88">
        <f>(G51/H51*H49)*H49/G49</f>
        <v>79.307712302317213</v>
      </c>
      <c r="J51" s="82">
        <v>80.900000000000006</v>
      </c>
      <c r="K51" s="92">
        <f t="shared" ref="K51" si="3">I51-J51</f>
        <v>-1.5922876976827922</v>
      </c>
      <c r="L51" s="19"/>
      <c r="M51" s="106"/>
    </row>
    <row r="52" spans="1:13" x14ac:dyDescent="0.25">
      <c r="A52" s="45" t="s">
        <v>34</v>
      </c>
      <c r="B52" s="12" t="s">
        <v>13</v>
      </c>
      <c r="C52" s="12">
        <v>33</v>
      </c>
      <c r="D52" s="12" t="s">
        <v>30</v>
      </c>
      <c r="E52" s="12" t="s">
        <v>31</v>
      </c>
      <c r="F52" s="26">
        <v>0</v>
      </c>
      <c r="G52" s="26" t="s">
        <v>75</v>
      </c>
      <c r="H52" s="26">
        <v>0</v>
      </c>
      <c r="I52" s="102"/>
      <c r="J52" s="82">
        <v>0</v>
      </c>
      <c r="K52" s="103"/>
      <c r="L52" s="19"/>
      <c r="M52" s="105" t="s">
        <v>75</v>
      </c>
    </row>
    <row r="53" spans="1:13" x14ac:dyDescent="0.25">
      <c r="A53" s="45" t="s">
        <v>33</v>
      </c>
      <c r="B53" s="12" t="s">
        <v>13</v>
      </c>
      <c r="C53" s="12">
        <v>34</v>
      </c>
      <c r="D53" s="12" t="s">
        <v>30</v>
      </c>
      <c r="E53" s="12" t="s">
        <v>31</v>
      </c>
      <c r="F53" s="26">
        <v>20.95</v>
      </c>
      <c r="G53" s="26" t="s">
        <v>75</v>
      </c>
      <c r="H53" s="26">
        <v>1.4464285714285701</v>
      </c>
      <c r="I53" s="88"/>
      <c r="J53" s="82">
        <v>0</v>
      </c>
      <c r="K53" s="103"/>
      <c r="L53" s="19"/>
      <c r="M53" s="105"/>
    </row>
    <row r="54" spans="1:13" ht="15.75" thickBot="1" x14ac:dyDescent="0.3">
      <c r="A54" s="48" t="s">
        <v>32</v>
      </c>
      <c r="B54" s="29" t="s">
        <v>13</v>
      </c>
      <c r="C54" s="29">
        <v>35</v>
      </c>
      <c r="D54" s="29" t="s">
        <v>30</v>
      </c>
      <c r="E54" s="29" t="s">
        <v>31</v>
      </c>
      <c r="F54" s="39">
        <v>10.480134834043835</v>
      </c>
      <c r="G54" s="39" t="s">
        <v>75</v>
      </c>
      <c r="H54" s="39">
        <v>0.72360522861063425</v>
      </c>
      <c r="I54" s="89"/>
      <c r="J54" s="90">
        <v>0</v>
      </c>
      <c r="K54" s="104"/>
      <c r="L54" s="91"/>
      <c r="M54" s="106"/>
    </row>
    <row r="67" s="2" customFormat="1" x14ac:dyDescent="0.25"/>
  </sheetData>
  <sheetProtection password="DC07" sheet="1" objects="1" scenarios="1" selectLockedCells="1" selectUnlockedCells="1"/>
  <mergeCells count="7">
    <mergeCell ref="M49:M51"/>
    <mergeCell ref="M52:M54"/>
    <mergeCell ref="A47:M47"/>
    <mergeCell ref="J8:T8"/>
    <mergeCell ref="A2:H2"/>
    <mergeCell ref="A8:H8"/>
    <mergeCell ref="F6:G6"/>
  </mergeCells>
  <conditionalFormatting sqref="G43:G44">
    <cfRule type="expression" dxfId="3" priority="1">
      <formula>IF(ISBLANK(G43),TRUE)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headerFooter>
    <oddFooter>&amp;C&amp;P/27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67"/>
  <sheetViews>
    <sheetView topLeftCell="A2" zoomScale="70" zoomScaleNormal="70" zoomScalePageLayoutView="85" workbookViewId="0">
      <selection activeCell="A67" sqref="A67:XFD67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1.7109375" style="9" bestFit="1" customWidth="1"/>
    <col min="9" max="9" width="9.140625" style="9"/>
    <col min="10" max="10" width="29.28515625" style="9" bestFit="1" customWidth="1"/>
    <col min="11" max="11" width="7.140625" style="9" bestFit="1" customWidth="1"/>
    <col min="12" max="12" width="3.85546875" style="9" bestFit="1" customWidth="1"/>
    <col min="13" max="13" width="25.5703125" style="9" bestFit="1" customWidth="1"/>
    <col min="14" max="14" width="18.7109375" style="9" bestFit="1" customWidth="1"/>
    <col min="15" max="15" width="15.42578125" style="9" bestFit="1" customWidth="1"/>
    <col min="16" max="16" width="6.85546875" style="9" bestFit="1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835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ht="15.75" x14ac:dyDescent="0.25">
      <c r="A13" s="45" t="s">
        <v>22</v>
      </c>
      <c r="B13" s="12" t="s">
        <v>13</v>
      </c>
      <c r="C13" s="12">
        <v>1</v>
      </c>
      <c r="D13" s="12" t="s">
        <v>59</v>
      </c>
      <c r="E13" s="12" t="s">
        <v>60</v>
      </c>
      <c r="F13" s="13">
        <v>166.7</v>
      </c>
      <c r="G13" s="58">
        <v>167.00988022939922</v>
      </c>
      <c r="H13" s="66">
        <f>(F13-G13)/G13</f>
        <v>-1.8554604612229244E-3</v>
      </c>
      <c r="J13" s="45" t="s">
        <v>22</v>
      </c>
      <c r="K13" s="12" t="s">
        <v>13</v>
      </c>
      <c r="L13" s="12">
        <v>1</v>
      </c>
      <c r="M13" s="12" t="s">
        <v>59</v>
      </c>
      <c r="N13" s="12" t="s">
        <v>60</v>
      </c>
      <c r="O13" s="13"/>
      <c r="P13" s="13"/>
      <c r="Q13" s="13"/>
      <c r="R13" s="13"/>
      <c r="S13" s="13"/>
      <c r="T13" s="24"/>
    </row>
    <row r="14" spans="1:20" ht="15.75" x14ac:dyDescent="0.25">
      <c r="A14" s="45" t="s">
        <v>21</v>
      </c>
      <c r="B14" s="12" t="s">
        <v>56</v>
      </c>
      <c r="C14" s="12">
        <v>2</v>
      </c>
      <c r="D14" s="12" t="s">
        <v>57</v>
      </c>
      <c r="E14" s="12" t="s">
        <v>58</v>
      </c>
      <c r="F14" s="13">
        <v>104.7</v>
      </c>
      <c r="G14" s="58">
        <v>105.12</v>
      </c>
      <c r="H14" s="68">
        <f>F14-G14</f>
        <v>-0.42000000000000171</v>
      </c>
      <c r="J14" s="45" t="s">
        <v>21</v>
      </c>
      <c r="K14" s="12" t="s">
        <v>56</v>
      </c>
      <c r="L14" s="12">
        <v>2</v>
      </c>
      <c r="M14" s="12" t="s">
        <v>57</v>
      </c>
      <c r="N14" s="12" t="s">
        <v>58</v>
      </c>
      <c r="O14" s="13"/>
      <c r="P14" s="13"/>
      <c r="Q14" s="13"/>
      <c r="R14" s="13"/>
      <c r="S14" s="13"/>
      <c r="T14" s="24"/>
    </row>
    <row r="15" spans="1:20" ht="15.75" x14ac:dyDescent="0.25">
      <c r="A15" s="45" t="s">
        <v>25</v>
      </c>
      <c r="B15" s="12" t="s">
        <v>13</v>
      </c>
      <c r="C15" s="12">
        <v>3</v>
      </c>
      <c r="D15" s="12" t="s">
        <v>55</v>
      </c>
      <c r="E15" s="12" t="s">
        <v>50</v>
      </c>
      <c r="F15" s="13">
        <v>5.9</v>
      </c>
      <c r="G15" s="58">
        <v>6.072673835231936</v>
      </c>
      <c r="H15" s="66">
        <f t="shared" ref="H15:H43" si="0">(F15-G15)/G15</f>
        <v>-2.8434564397338605E-2</v>
      </c>
      <c r="J15" s="45" t="s">
        <v>25</v>
      </c>
      <c r="K15" s="12" t="s">
        <v>13</v>
      </c>
      <c r="L15" s="12">
        <v>3</v>
      </c>
      <c r="M15" s="12" t="s">
        <v>55</v>
      </c>
      <c r="N15" s="12" t="s">
        <v>50</v>
      </c>
      <c r="O15" s="13"/>
      <c r="P15" s="13"/>
      <c r="Q15" s="13"/>
      <c r="R15" s="13"/>
      <c r="S15" s="13"/>
      <c r="T15" s="24"/>
    </row>
    <row r="16" spans="1:20" ht="15.75" x14ac:dyDescent="0.25">
      <c r="A16" s="45" t="s">
        <v>20</v>
      </c>
      <c r="B16" s="12" t="s">
        <v>13</v>
      </c>
      <c r="C16" s="12">
        <v>4</v>
      </c>
      <c r="D16" s="12" t="s">
        <v>54</v>
      </c>
      <c r="E16" s="12" t="s">
        <v>50</v>
      </c>
      <c r="F16" s="13">
        <v>6</v>
      </c>
      <c r="G16" s="58">
        <v>6.0317675425959729</v>
      </c>
      <c r="H16" s="66">
        <f t="shared" si="0"/>
        <v>-5.2667053847205618E-3</v>
      </c>
      <c r="J16" s="45" t="s">
        <v>20</v>
      </c>
      <c r="K16" s="12" t="s">
        <v>13</v>
      </c>
      <c r="L16" s="12">
        <v>4</v>
      </c>
      <c r="M16" s="12" t="s">
        <v>54</v>
      </c>
      <c r="N16" s="12" t="s">
        <v>50</v>
      </c>
      <c r="O16" s="13"/>
      <c r="P16" s="13"/>
      <c r="Q16" s="13"/>
      <c r="R16" s="13"/>
      <c r="S16" s="13"/>
      <c r="T16" s="24"/>
    </row>
    <row r="17" spans="1:20" ht="15.75" x14ac:dyDescent="0.25">
      <c r="A17" s="45" t="s">
        <v>16</v>
      </c>
      <c r="B17" s="12" t="s">
        <v>13</v>
      </c>
      <c r="C17" s="12">
        <v>6</v>
      </c>
      <c r="D17" s="12" t="s">
        <v>52</v>
      </c>
      <c r="E17" s="12" t="s">
        <v>50</v>
      </c>
      <c r="F17" s="13">
        <v>11.9</v>
      </c>
      <c r="G17" s="58">
        <v>12.097795728960358</v>
      </c>
      <c r="H17" s="66">
        <f t="shared" si="0"/>
        <v>-1.6349732909348429E-2</v>
      </c>
      <c r="J17" s="45" t="s">
        <v>16</v>
      </c>
      <c r="K17" s="12" t="s">
        <v>13</v>
      </c>
      <c r="L17" s="12">
        <v>6</v>
      </c>
      <c r="M17" s="12" t="s">
        <v>52</v>
      </c>
      <c r="N17" s="12" t="s">
        <v>50</v>
      </c>
      <c r="O17" s="13"/>
      <c r="P17" s="13"/>
      <c r="Q17" s="13"/>
      <c r="R17" s="13"/>
      <c r="S17" s="13"/>
      <c r="T17" s="24"/>
    </row>
    <row r="18" spans="1:20" ht="15.75" x14ac:dyDescent="0.25">
      <c r="A18" s="45" t="s">
        <v>12</v>
      </c>
      <c r="B18" s="12" t="s">
        <v>13</v>
      </c>
      <c r="C18" s="12">
        <v>7</v>
      </c>
      <c r="D18" s="12" t="s">
        <v>51</v>
      </c>
      <c r="E18" s="12" t="s">
        <v>50</v>
      </c>
      <c r="F18" s="13">
        <v>11.7</v>
      </c>
      <c r="G18" s="58">
        <v>12.054891378678242</v>
      </c>
      <c r="H18" s="66">
        <f t="shared" si="0"/>
        <v>-2.9439616461907504E-2</v>
      </c>
      <c r="J18" s="45" t="s">
        <v>12</v>
      </c>
      <c r="K18" s="12" t="s">
        <v>13</v>
      </c>
      <c r="L18" s="12">
        <v>7</v>
      </c>
      <c r="M18" s="12" t="s">
        <v>51</v>
      </c>
      <c r="N18" s="12" t="s">
        <v>50</v>
      </c>
      <c r="O18" s="13"/>
      <c r="P18" s="13"/>
      <c r="Q18" s="13"/>
      <c r="R18" s="13"/>
      <c r="S18" s="13"/>
      <c r="T18" s="24"/>
    </row>
    <row r="19" spans="1:20" ht="15.75" x14ac:dyDescent="0.25">
      <c r="A19" s="45" t="s">
        <v>17</v>
      </c>
      <c r="B19" s="12" t="s">
        <v>13</v>
      </c>
      <c r="C19" s="12">
        <v>9</v>
      </c>
      <c r="D19" s="12" t="s">
        <v>47</v>
      </c>
      <c r="E19" s="12" t="s">
        <v>48</v>
      </c>
      <c r="F19" s="13">
        <v>10.47</v>
      </c>
      <c r="G19" s="58">
        <v>10.503265860493944</v>
      </c>
      <c r="H19" s="66">
        <f t="shared" si="0"/>
        <v>-3.1671920844226304E-3</v>
      </c>
      <c r="J19" s="45" t="s">
        <v>17</v>
      </c>
      <c r="K19" s="12" t="s">
        <v>13</v>
      </c>
      <c r="L19" s="12">
        <v>9</v>
      </c>
      <c r="M19" s="12" t="s">
        <v>47</v>
      </c>
      <c r="N19" s="12" t="s">
        <v>48</v>
      </c>
      <c r="O19" s="13"/>
      <c r="P19" s="13"/>
      <c r="Q19" s="13"/>
      <c r="R19" s="13"/>
      <c r="S19" s="13"/>
      <c r="T19" s="24"/>
    </row>
    <row r="20" spans="1:20" ht="15.75" x14ac:dyDescent="0.25">
      <c r="A20" s="45" t="s">
        <v>46</v>
      </c>
      <c r="B20" s="12" t="s">
        <v>38</v>
      </c>
      <c r="C20" s="12">
        <v>10</v>
      </c>
      <c r="D20" s="12" t="s">
        <v>39</v>
      </c>
      <c r="E20" s="12" t="s">
        <v>40</v>
      </c>
      <c r="F20" s="13">
        <v>6.28</v>
      </c>
      <c r="G20" s="58">
        <v>6.4192940188541536</v>
      </c>
      <c r="H20" s="66">
        <f t="shared" si="0"/>
        <v>-2.1699273852394351E-2</v>
      </c>
      <c r="J20" s="45" t="s">
        <v>46</v>
      </c>
      <c r="K20" s="12" t="s">
        <v>38</v>
      </c>
      <c r="L20" s="12">
        <v>10</v>
      </c>
      <c r="M20" s="12" t="s">
        <v>39</v>
      </c>
      <c r="N20" s="12" t="s">
        <v>40</v>
      </c>
      <c r="O20" s="13"/>
      <c r="P20" s="13"/>
      <c r="Q20" s="13"/>
      <c r="R20" s="13"/>
      <c r="S20" s="13"/>
      <c r="T20" s="24"/>
    </row>
    <row r="21" spans="1:20" ht="15.75" x14ac:dyDescent="0.25">
      <c r="A21" s="45" t="s">
        <v>45</v>
      </c>
      <c r="B21" s="12" t="s">
        <v>38</v>
      </c>
      <c r="C21" s="12">
        <v>11</v>
      </c>
      <c r="D21" s="12" t="s">
        <v>39</v>
      </c>
      <c r="E21" s="12" t="s">
        <v>40</v>
      </c>
      <c r="F21" s="13">
        <v>11.28</v>
      </c>
      <c r="G21" s="58">
        <v>11.225424582484766</v>
      </c>
      <c r="H21" s="66">
        <f t="shared" si="0"/>
        <v>4.8617686675645113E-3</v>
      </c>
      <c r="J21" s="45" t="s">
        <v>45</v>
      </c>
      <c r="K21" s="12" t="s">
        <v>38</v>
      </c>
      <c r="L21" s="12">
        <v>11</v>
      </c>
      <c r="M21" s="12" t="s">
        <v>39</v>
      </c>
      <c r="N21" s="12" t="s">
        <v>40</v>
      </c>
      <c r="O21" s="13"/>
      <c r="P21" s="13"/>
      <c r="Q21" s="13"/>
      <c r="R21" s="13"/>
      <c r="S21" s="13"/>
      <c r="T21" s="24"/>
    </row>
    <row r="22" spans="1:20" ht="15.75" x14ac:dyDescent="0.25">
      <c r="A22" s="45" t="s">
        <v>44</v>
      </c>
      <c r="B22" s="12" t="s">
        <v>38</v>
      </c>
      <c r="C22" s="12">
        <v>12</v>
      </c>
      <c r="D22" s="12" t="s">
        <v>39</v>
      </c>
      <c r="E22" s="12" t="s">
        <v>40</v>
      </c>
      <c r="F22" s="13">
        <v>19.600000000000001</v>
      </c>
      <c r="G22" s="58">
        <v>19.670418032131728</v>
      </c>
      <c r="H22" s="66">
        <f t="shared" si="0"/>
        <v>-3.5798950493425453E-3</v>
      </c>
      <c r="J22" s="45" t="s">
        <v>44</v>
      </c>
      <c r="K22" s="12" t="s">
        <v>38</v>
      </c>
      <c r="L22" s="12">
        <v>12</v>
      </c>
      <c r="M22" s="12" t="s">
        <v>39</v>
      </c>
      <c r="N22" s="12" t="s">
        <v>40</v>
      </c>
      <c r="O22" s="13"/>
      <c r="P22" s="13"/>
      <c r="Q22" s="13"/>
      <c r="R22" s="13"/>
      <c r="S22" s="13"/>
      <c r="T22" s="24"/>
    </row>
    <row r="23" spans="1:20" ht="15.75" x14ac:dyDescent="0.25">
      <c r="A23" s="45" t="s">
        <v>66</v>
      </c>
      <c r="B23" s="12" t="s">
        <v>38</v>
      </c>
      <c r="C23" s="12">
        <v>13</v>
      </c>
      <c r="D23" s="12" t="s">
        <v>39</v>
      </c>
      <c r="E23" s="12" t="s">
        <v>40</v>
      </c>
      <c r="F23" s="13">
        <v>0</v>
      </c>
      <c r="G23" s="58">
        <v>0</v>
      </c>
      <c r="H23" s="66"/>
      <c r="J23" s="45" t="s">
        <v>66</v>
      </c>
      <c r="K23" s="12" t="s">
        <v>38</v>
      </c>
      <c r="L23" s="12">
        <v>13</v>
      </c>
      <c r="M23" s="12" t="s">
        <v>39</v>
      </c>
      <c r="N23" s="12" t="s">
        <v>40</v>
      </c>
      <c r="O23" s="13"/>
      <c r="P23" s="13"/>
      <c r="Q23" s="13"/>
      <c r="R23" s="13"/>
      <c r="S23" s="13"/>
      <c r="T23" s="24"/>
    </row>
    <row r="24" spans="1:20" ht="15.75" x14ac:dyDescent="0.25">
      <c r="A24" s="45" t="s">
        <v>67</v>
      </c>
      <c r="B24" s="12" t="s">
        <v>38</v>
      </c>
      <c r="C24" s="12">
        <v>14</v>
      </c>
      <c r="D24" s="12" t="s">
        <v>39</v>
      </c>
      <c r="E24" s="12" t="s">
        <v>40</v>
      </c>
      <c r="F24" s="13">
        <v>0</v>
      </c>
      <c r="G24" s="58">
        <v>0</v>
      </c>
      <c r="H24" s="66"/>
      <c r="J24" s="45" t="s">
        <v>67</v>
      </c>
      <c r="K24" s="12" t="s">
        <v>38</v>
      </c>
      <c r="L24" s="12">
        <v>14</v>
      </c>
      <c r="M24" s="12" t="s">
        <v>39</v>
      </c>
      <c r="N24" s="12" t="s">
        <v>40</v>
      </c>
      <c r="O24" s="13"/>
      <c r="P24" s="13"/>
      <c r="Q24" s="13"/>
      <c r="R24" s="13"/>
      <c r="S24" s="13"/>
      <c r="T24" s="24"/>
    </row>
    <row r="25" spans="1:20" ht="15.75" x14ac:dyDescent="0.25">
      <c r="A25" s="45" t="s">
        <v>43</v>
      </c>
      <c r="B25" s="12" t="s">
        <v>38</v>
      </c>
      <c r="C25" s="12">
        <v>20</v>
      </c>
      <c r="D25" s="12" t="s">
        <v>39</v>
      </c>
      <c r="E25" s="12" t="s">
        <v>40</v>
      </c>
      <c r="F25" s="13">
        <v>88.04</v>
      </c>
      <c r="G25" s="58">
        <v>88.045761983735289</v>
      </c>
      <c r="H25" s="66">
        <f t="shared" si="0"/>
        <v>-6.5443056036559158E-5</v>
      </c>
      <c r="J25" s="45" t="s">
        <v>43</v>
      </c>
      <c r="K25" s="12" t="s">
        <v>38</v>
      </c>
      <c r="L25" s="12">
        <v>20</v>
      </c>
      <c r="M25" s="12" t="s">
        <v>39</v>
      </c>
      <c r="N25" s="12" t="s">
        <v>40</v>
      </c>
      <c r="O25" s="13"/>
      <c r="P25" s="13"/>
      <c r="Q25" s="13"/>
      <c r="R25" s="13"/>
      <c r="S25" s="13"/>
      <c r="T25" s="24"/>
    </row>
    <row r="26" spans="1:20" ht="15.75" x14ac:dyDescent="0.25">
      <c r="A26" s="45" t="s">
        <v>42</v>
      </c>
      <c r="B26" s="12" t="s">
        <v>38</v>
      </c>
      <c r="C26" s="12">
        <v>21</v>
      </c>
      <c r="D26" s="12" t="s">
        <v>39</v>
      </c>
      <c r="E26" s="12" t="s">
        <v>40</v>
      </c>
      <c r="F26" s="13">
        <v>102.52</v>
      </c>
      <c r="G26" s="58">
        <v>101.3466882794813</v>
      </c>
      <c r="H26" s="66">
        <f t="shared" si="0"/>
        <v>1.1577208297947377E-2</v>
      </c>
      <c r="J26" s="45" t="s">
        <v>42</v>
      </c>
      <c r="K26" s="12" t="s">
        <v>38</v>
      </c>
      <c r="L26" s="12">
        <v>21</v>
      </c>
      <c r="M26" s="12" t="s">
        <v>39</v>
      </c>
      <c r="N26" s="12" t="s">
        <v>40</v>
      </c>
      <c r="O26" s="13"/>
      <c r="P26" s="13"/>
      <c r="Q26" s="13"/>
      <c r="R26" s="13"/>
      <c r="S26" s="13"/>
      <c r="T26" s="24"/>
    </row>
    <row r="27" spans="1:20" ht="15.75" x14ac:dyDescent="0.25">
      <c r="A27" s="45" t="s">
        <v>41</v>
      </c>
      <c r="B27" s="12" t="s">
        <v>38</v>
      </c>
      <c r="C27" s="12">
        <v>22</v>
      </c>
      <c r="D27" s="12" t="s">
        <v>39</v>
      </c>
      <c r="E27" s="12" t="s">
        <v>40</v>
      </c>
      <c r="F27" s="13">
        <v>193.33</v>
      </c>
      <c r="G27" s="58">
        <v>192.82707900249457</v>
      </c>
      <c r="H27" s="66">
        <f t="shared" si="0"/>
        <v>2.6081450805928311E-3</v>
      </c>
      <c r="J27" s="45" t="s">
        <v>41</v>
      </c>
      <c r="K27" s="12" t="s">
        <v>38</v>
      </c>
      <c r="L27" s="12">
        <v>22</v>
      </c>
      <c r="M27" s="12" t="s">
        <v>39</v>
      </c>
      <c r="N27" s="12" t="s">
        <v>40</v>
      </c>
      <c r="O27" s="13"/>
      <c r="P27" s="13"/>
      <c r="Q27" s="13"/>
      <c r="R27" s="13"/>
      <c r="S27" s="13"/>
      <c r="T27" s="24"/>
    </row>
    <row r="28" spans="1:20" ht="15.75" x14ac:dyDescent="0.25">
      <c r="A28" s="45" t="s">
        <v>68</v>
      </c>
      <c r="B28" s="12" t="s">
        <v>38</v>
      </c>
      <c r="C28" s="12">
        <v>23</v>
      </c>
      <c r="D28" s="12" t="s">
        <v>39</v>
      </c>
      <c r="E28" s="12" t="s">
        <v>40</v>
      </c>
      <c r="F28" s="13">
        <v>0</v>
      </c>
      <c r="G28" s="58">
        <v>0</v>
      </c>
      <c r="H28" s="66"/>
      <c r="J28" s="45" t="s">
        <v>68</v>
      </c>
      <c r="K28" s="12" t="s">
        <v>38</v>
      </c>
      <c r="L28" s="12">
        <v>23</v>
      </c>
      <c r="M28" s="12" t="s">
        <v>39</v>
      </c>
      <c r="N28" s="12" t="s">
        <v>40</v>
      </c>
      <c r="O28" s="13"/>
      <c r="P28" s="13"/>
      <c r="Q28" s="13"/>
      <c r="R28" s="13"/>
      <c r="S28" s="13"/>
      <c r="T28" s="24"/>
    </row>
    <row r="29" spans="1:20" ht="15.75" x14ac:dyDescent="0.25">
      <c r="A29" s="45" t="s">
        <v>69</v>
      </c>
      <c r="B29" s="12" t="s">
        <v>38</v>
      </c>
      <c r="C29" s="12">
        <v>24</v>
      </c>
      <c r="D29" s="12" t="s">
        <v>39</v>
      </c>
      <c r="E29" s="12" t="s">
        <v>40</v>
      </c>
      <c r="F29" s="13">
        <v>0</v>
      </c>
      <c r="G29" s="58">
        <v>0</v>
      </c>
      <c r="H29" s="66"/>
      <c r="J29" s="45" t="s">
        <v>69</v>
      </c>
      <c r="K29" s="12" t="s">
        <v>38</v>
      </c>
      <c r="L29" s="12">
        <v>24</v>
      </c>
      <c r="M29" s="12" t="s">
        <v>39</v>
      </c>
      <c r="N29" s="12" t="s">
        <v>40</v>
      </c>
      <c r="O29" s="13"/>
      <c r="P29" s="13"/>
      <c r="Q29" s="13"/>
      <c r="R29" s="13"/>
      <c r="S29" s="13"/>
      <c r="T29" s="24"/>
    </row>
    <row r="30" spans="1:20" x14ac:dyDescent="0.25">
      <c r="A30" s="45" t="s">
        <v>20</v>
      </c>
      <c r="B30" s="12" t="s">
        <v>13</v>
      </c>
      <c r="C30" s="12">
        <v>43</v>
      </c>
      <c r="D30" s="12" t="s">
        <v>27</v>
      </c>
      <c r="E30" s="12" t="s">
        <v>24</v>
      </c>
      <c r="F30" s="13">
        <v>86.3</v>
      </c>
      <c r="G30" s="26">
        <v>81.191350452658114</v>
      </c>
      <c r="H30" s="66">
        <f t="shared" si="0"/>
        <v>6.2921105744148054E-2</v>
      </c>
      <c r="J30" s="45" t="s">
        <v>20</v>
      </c>
      <c r="K30" s="12" t="s">
        <v>13</v>
      </c>
      <c r="L30" s="12">
        <v>43</v>
      </c>
      <c r="M30" s="12" t="s">
        <v>27</v>
      </c>
      <c r="N30" s="12" t="s">
        <v>24</v>
      </c>
      <c r="O30" s="13">
        <v>86.3</v>
      </c>
      <c r="P30" s="13" t="s">
        <v>84</v>
      </c>
      <c r="Q30" s="13" t="s">
        <v>85</v>
      </c>
      <c r="R30" s="13">
        <v>1</v>
      </c>
      <c r="S30" s="13">
        <v>4</v>
      </c>
      <c r="T30" s="25">
        <v>1.1100000000000001</v>
      </c>
    </row>
    <row r="31" spans="1:20" x14ac:dyDescent="0.25">
      <c r="A31" s="45" t="s">
        <v>28</v>
      </c>
      <c r="B31" s="12" t="s">
        <v>13</v>
      </c>
      <c r="C31" s="12">
        <v>44</v>
      </c>
      <c r="D31" s="12" t="s">
        <v>27</v>
      </c>
      <c r="E31" s="12" t="s">
        <v>24</v>
      </c>
      <c r="F31" s="13">
        <v>87.5</v>
      </c>
      <c r="G31" s="26">
        <v>81.204516944623563</v>
      </c>
      <c r="H31" s="66">
        <f t="shared" si="0"/>
        <v>7.7526266915294448E-2</v>
      </c>
      <c r="J31" s="45" t="s">
        <v>28</v>
      </c>
      <c r="K31" s="12" t="s">
        <v>13</v>
      </c>
      <c r="L31" s="12">
        <v>44</v>
      </c>
      <c r="M31" s="12" t="s">
        <v>27</v>
      </c>
      <c r="N31" s="12" t="s">
        <v>24</v>
      </c>
      <c r="O31" s="13">
        <v>87.5</v>
      </c>
      <c r="P31" s="13" t="s">
        <v>86</v>
      </c>
      <c r="Q31" s="13" t="s">
        <v>87</v>
      </c>
      <c r="R31" s="13">
        <v>1</v>
      </c>
      <c r="S31" s="13">
        <v>5</v>
      </c>
      <c r="T31" s="25">
        <v>1.29</v>
      </c>
    </row>
    <row r="32" spans="1:20" x14ac:dyDescent="0.25">
      <c r="A32" s="45" t="s">
        <v>17</v>
      </c>
      <c r="B32" s="12" t="s">
        <v>13</v>
      </c>
      <c r="C32" s="12">
        <v>45</v>
      </c>
      <c r="D32" s="12" t="s">
        <v>27</v>
      </c>
      <c r="E32" s="12" t="s">
        <v>24</v>
      </c>
      <c r="F32" s="13">
        <v>100</v>
      </c>
      <c r="G32" s="26">
        <v>98.694923591093769</v>
      </c>
      <c r="H32" s="66">
        <f t="shared" si="0"/>
        <v>1.3223338763737604E-2</v>
      </c>
      <c r="J32" s="45" t="s">
        <v>17</v>
      </c>
      <c r="K32" s="12" t="s">
        <v>13</v>
      </c>
      <c r="L32" s="12">
        <v>45</v>
      </c>
      <c r="M32" s="12" t="s">
        <v>27</v>
      </c>
      <c r="N32" s="12" t="s">
        <v>24</v>
      </c>
      <c r="O32" s="13">
        <v>100</v>
      </c>
      <c r="P32" s="13" t="s">
        <v>88</v>
      </c>
      <c r="Q32" s="13" t="s">
        <v>89</v>
      </c>
      <c r="R32" s="13">
        <v>1</v>
      </c>
      <c r="S32" s="13">
        <v>-2</v>
      </c>
      <c r="T32" s="25">
        <v>-0.47</v>
      </c>
    </row>
    <row r="33" spans="1:20" x14ac:dyDescent="0.25">
      <c r="A33" s="45" t="s">
        <v>21</v>
      </c>
      <c r="B33" s="12" t="s">
        <v>13</v>
      </c>
      <c r="C33" s="13">
        <v>46</v>
      </c>
      <c r="D33" s="13" t="s">
        <v>26</v>
      </c>
      <c r="E33" s="13" t="s">
        <v>24</v>
      </c>
      <c r="F33" s="13">
        <v>93.7</v>
      </c>
      <c r="G33" s="26">
        <v>89.596919824310262</v>
      </c>
      <c r="H33" s="66">
        <f t="shared" si="0"/>
        <v>4.5794879821041065E-2</v>
      </c>
      <c r="J33" s="45" t="s">
        <v>21</v>
      </c>
      <c r="K33" s="12" t="s">
        <v>13</v>
      </c>
      <c r="L33" s="13">
        <v>46</v>
      </c>
      <c r="M33" s="13" t="s">
        <v>26</v>
      </c>
      <c r="N33" s="13" t="s">
        <v>24</v>
      </c>
      <c r="O33" s="13">
        <v>93.7</v>
      </c>
      <c r="P33" s="13" t="s">
        <v>90</v>
      </c>
      <c r="Q33" s="13" t="s">
        <v>91</v>
      </c>
      <c r="R33" s="13">
        <v>1</v>
      </c>
      <c r="S33" s="13">
        <v>7</v>
      </c>
      <c r="T33" s="25">
        <v>1.18</v>
      </c>
    </row>
    <row r="34" spans="1:20" x14ac:dyDescent="0.25">
      <c r="A34" s="45" t="s">
        <v>25</v>
      </c>
      <c r="B34" s="12" t="s">
        <v>13</v>
      </c>
      <c r="C34" s="13">
        <v>47</v>
      </c>
      <c r="D34" s="13" t="s">
        <v>26</v>
      </c>
      <c r="E34" s="13" t="s">
        <v>24</v>
      </c>
      <c r="F34" s="13">
        <v>66.400000000000006</v>
      </c>
      <c r="G34" s="26">
        <v>63.40114182026948</v>
      </c>
      <c r="H34" s="66">
        <f t="shared" si="0"/>
        <v>4.7299750345691477E-2</v>
      </c>
      <c r="J34" s="45" t="s">
        <v>25</v>
      </c>
      <c r="K34" s="12" t="s">
        <v>13</v>
      </c>
      <c r="L34" s="13">
        <v>47</v>
      </c>
      <c r="M34" s="13" t="s">
        <v>26</v>
      </c>
      <c r="N34" s="13" t="s">
        <v>24</v>
      </c>
      <c r="O34" s="13">
        <v>66.400000000000006</v>
      </c>
      <c r="P34" s="13" t="s">
        <v>92</v>
      </c>
      <c r="Q34" s="13" t="s">
        <v>93</v>
      </c>
      <c r="R34" s="13">
        <v>1</v>
      </c>
      <c r="S34" s="13">
        <v>1</v>
      </c>
      <c r="T34" s="25">
        <v>0.19</v>
      </c>
    </row>
    <row r="35" spans="1:20" x14ac:dyDescent="0.25">
      <c r="A35" s="45" t="s">
        <v>20</v>
      </c>
      <c r="B35" s="12" t="s">
        <v>13</v>
      </c>
      <c r="C35" s="13">
        <v>48</v>
      </c>
      <c r="D35" s="13" t="s">
        <v>26</v>
      </c>
      <c r="E35" s="13" t="s">
        <v>24</v>
      </c>
      <c r="F35" s="13">
        <v>75.900000000000006</v>
      </c>
      <c r="G35" s="26">
        <v>75.749722336875095</v>
      </c>
      <c r="H35" s="66">
        <f t="shared" si="0"/>
        <v>1.9838708115205209E-3</v>
      </c>
      <c r="J35" s="45" t="s">
        <v>20</v>
      </c>
      <c r="K35" s="12" t="s">
        <v>13</v>
      </c>
      <c r="L35" s="13">
        <v>48</v>
      </c>
      <c r="M35" s="13" t="s">
        <v>26</v>
      </c>
      <c r="N35" s="13" t="s">
        <v>24</v>
      </c>
      <c r="O35" s="13">
        <v>75.900000000000006</v>
      </c>
      <c r="P35" s="13" t="s">
        <v>94</v>
      </c>
      <c r="Q35" s="13" t="s">
        <v>95</v>
      </c>
      <c r="R35" s="13">
        <v>1</v>
      </c>
      <c r="S35" s="13">
        <v>-4</v>
      </c>
      <c r="T35" s="25">
        <v>-0.77</v>
      </c>
    </row>
    <row r="36" spans="1:20" x14ac:dyDescent="0.25">
      <c r="A36" s="45" t="s">
        <v>28</v>
      </c>
      <c r="B36" s="12" t="s">
        <v>13</v>
      </c>
      <c r="C36" s="13">
        <v>49</v>
      </c>
      <c r="D36" s="13" t="s">
        <v>26</v>
      </c>
      <c r="E36" s="13" t="s">
        <v>24</v>
      </c>
      <c r="F36" s="13">
        <v>72.400000000000006</v>
      </c>
      <c r="G36" s="26">
        <v>75.762006380741482</v>
      </c>
      <c r="H36" s="66">
        <f t="shared" si="0"/>
        <v>-4.4375888936279417E-2</v>
      </c>
      <c r="J36" s="45" t="s">
        <v>28</v>
      </c>
      <c r="K36" s="12" t="s">
        <v>13</v>
      </c>
      <c r="L36" s="13">
        <v>49</v>
      </c>
      <c r="M36" s="13" t="s">
        <v>26</v>
      </c>
      <c r="N36" s="13" t="s">
        <v>24</v>
      </c>
      <c r="O36" s="13">
        <v>72.400000000000006</v>
      </c>
      <c r="P36" s="13" t="s">
        <v>96</v>
      </c>
      <c r="Q36" s="13" t="s">
        <v>97</v>
      </c>
      <c r="R36" s="13">
        <v>1</v>
      </c>
      <c r="S36" s="13">
        <v>-5</v>
      </c>
      <c r="T36" s="25">
        <v>-0.73</v>
      </c>
    </row>
    <row r="37" spans="1:20" x14ac:dyDescent="0.25">
      <c r="A37" s="45" t="s">
        <v>12</v>
      </c>
      <c r="B37" s="12" t="s">
        <v>13</v>
      </c>
      <c r="C37" s="13">
        <v>50</v>
      </c>
      <c r="D37" s="13" t="s">
        <v>26</v>
      </c>
      <c r="E37" s="13" t="s">
        <v>24</v>
      </c>
      <c r="F37" s="13">
        <v>58.6</v>
      </c>
      <c r="G37" s="26">
        <v>61.005718130358886</v>
      </c>
      <c r="H37" s="66">
        <f t="shared" si="0"/>
        <v>-3.9434305571459265E-2</v>
      </c>
      <c r="J37" s="45" t="s">
        <v>12</v>
      </c>
      <c r="K37" s="12" t="s">
        <v>13</v>
      </c>
      <c r="L37" s="13">
        <v>50</v>
      </c>
      <c r="M37" s="13" t="s">
        <v>26</v>
      </c>
      <c r="N37" s="13" t="s">
        <v>24</v>
      </c>
      <c r="O37" s="13">
        <v>58.6</v>
      </c>
      <c r="P37" s="13" t="s">
        <v>98</v>
      </c>
      <c r="Q37" s="13" t="s">
        <v>99</v>
      </c>
      <c r="R37" s="13">
        <v>2</v>
      </c>
      <c r="S37" s="13">
        <v>-5</v>
      </c>
      <c r="T37" s="25">
        <v>-0.61</v>
      </c>
    </row>
    <row r="38" spans="1:20" x14ac:dyDescent="0.25">
      <c r="A38" s="45" t="s">
        <v>22</v>
      </c>
      <c r="B38" s="12" t="s">
        <v>13</v>
      </c>
      <c r="C38" s="13">
        <v>51</v>
      </c>
      <c r="D38" s="13" t="s">
        <v>23</v>
      </c>
      <c r="E38" s="13" t="s">
        <v>24</v>
      </c>
      <c r="F38" s="13">
        <v>11.9</v>
      </c>
      <c r="G38" s="26">
        <v>25.445524344683609</v>
      </c>
      <c r="H38" s="71">
        <f t="shared" si="0"/>
        <v>-0.53233425891314778</v>
      </c>
      <c r="J38" s="45" t="s">
        <v>22</v>
      </c>
      <c r="K38" s="12" t="s">
        <v>13</v>
      </c>
      <c r="L38" s="13">
        <v>51</v>
      </c>
      <c r="M38" s="13" t="s">
        <v>23</v>
      </c>
      <c r="N38" s="13" t="s">
        <v>24</v>
      </c>
      <c r="O38" s="13">
        <v>11.9</v>
      </c>
      <c r="P38" s="13" t="s">
        <v>100</v>
      </c>
      <c r="Q38" s="13" t="s">
        <v>101</v>
      </c>
      <c r="R38" s="13">
        <v>1</v>
      </c>
      <c r="S38" s="13">
        <v>-52</v>
      </c>
      <c r="T38" s="49">
        <v>-5.39</v>
      </c>
    </row>
    <row r="39" spans="1:20" x14ac:dyDescent="0.25">
      <c r="A39" s="45" t="s">
        <v>20</v>
      </c>
      <c r="B39" s="12" t="s">
        <v>13</v>
      </c>
      <c r="C39" s="13">
        <v>52</v>
      </c>
      <c r="D39" s="13" t="s">
        <v>23</v>
      </c>
      <c r="E39" s="13" t="s">
        <v>24</v>
      </c>
      <c r="F39" s="13">
        <v>72</v>
      </c>
      <c r="G39" s="26">
        <v>152.75542125166928</v>
      </c>
      <c r="H39" s="71">
        <f t="shared" si="0"/>
        <v>-0.52865829958743149</v>
      </c>
      <c r="J39" s="45" t="s">
        <v>20</v>
      </c>
      <c r="K39" s="12" t="s">
        <v>13</v>
      </c>
      <c r="L39" s="13">
        <v>52</v>
      </c>
      <c r="M39" s="13" t="s">
        <v>23</v>
      </c>
      <c r="N39" s="13" t="s">
        <v>24</v>
      </c>
      <c r="O39" s="13">
        <v>72</v>
      </c>
      <c r="P39" s="13" t="s">
        <v>102</v>
      </c>
      <c r="Q39" s="13" t="s">
        <v>103</v>
      </c>
      <c r="R39" s="13">
        <v>1</v>
      </c>
      <c r="S39" s="13">
        <v>-52</v>
      </c>
      <c r="T39" s="49">
        <v>-20.09</v>
      </c>
    </row>
    <row r="40" spans="1:20" x14ac:dyDescent="0.25">
      <c r="A40" s="45" t="s">
        <v>28</v>
      </c>
      <c r="B40" s="12" t="s">
        <v>13</v>
      </c>
      <c r="C40" s="13">
        <v>53</v>
      </c>
      <c r="D40" s="13" t="s">
        <v>23</v>
      </c>
      <c r="E40" s="13" t="s">
        <v>24</v>
      </c>
      <c r="F40" s="13">
        <v>71.7</v>
      </c>
      <c r="G40" s="26">
        <v>152.7801930163385</v>
      </c>
      <c r="H40" s="71">
        <f t="shared" si="0"/>
        <v>-0.53069832820323559</v>
      </c>
      <c r="J40" s="45" t="s">
        <v>28</v>
      </c>
      <c r="K40" s="12" t="s">
        <v>13</v>
      </c>
      <c r="L40" s="13">
        <v>53</v>
      </c>
      <c r="M40" s="13" t="s">
        <v>23</v>
      </c>
      <c r="N40" s="13" t="s">
        <v>24</v>
      </c>
      <c r="O40" s="13">
        <v>71.7</v>
      </c>
      <c r="P40" s="13" t="s">
        <v>104</v>
      </c>
      <c r="Q40" s="13" t="s">
        <v>105</v>
      </c>
      <c r="R40" s="13">
        <v>1</v>
      </c>
      <c r="S40" s="13">
        <v>-53</v>
      </c>
      <c r="T40" s="49">
        <v>-10.210000000000001</v>
      </c>
    </row>
    <row r="41" spans="1:20" x14ac:dyDescent="0.25">
      <c r="A41" s="45" t="s">
        <v>16</v>
      </c>
      <c r="B41" s="12" t="s">
        <v>13</v>
      </c>
      <c r="C41" s="13">
        <v>54</v>
      </c>
      <c r="D41" s="13" t="s">
        <v>23</v>
      </c>
      <c r="E41" s="13" t="s">
        <v>24</v>
      </c>
      <c r="F41" s="13">
        <v>42.9</v>
      </c>
      <c r="G41" s="26">
        <v>91.048534417670169</v>
      </c>
      <c r="H41" s="71">
        <f t="shared" si="0"/>
        <v>-0.5288227287305548</v>
      </c>
      <c r="J41" s="45" t="s">
        <v>16</v>
      </c>
      <c r="K41" s="12" t="s">
        <v>13</v>
      </c>
      <c r="L41" s="13">
        <v>54</v>
      </c>
      <c r="M41" s="13" t="s">
        <v>23</v>
      </c>
      <c r="N41" s="13" t="s">
        <v>24</v>
      </c>
      <c r="O41" s="13">
        <v>42.9</v>
      </c>
      <c r="P41" s="13" t="s">
        <v>106</v>
      </c>
      <c r="Q41" s="13" t="s">
        <v>107</v>
      </c>
      <c r="R41" s="13">
        <v>1</v>
      </c>
      <c r="S41" s="13">
        <v>-52</v>
      </c>
      <c r="T41" s="49">
        <v>-9.6199999999999992</v>
      </c>
    </row>
    <row r="42" spans="1:20" x14ac:dyDescent="0.25">
      <c r="A42" s="45" t="s">
        <v>12</v>
      </c>
      <c r="B42" s="12" t="s">
        <v>13</v>
      </c>
      <c r="C42" s="13">
        <v>55</v>
      </c>
      <c r="D42" s="13" t="s">
        <v>23</v>
      </c>
      <c r="E42" s="13" t="s">
        <v>24</v>
      </c>
      <c r="F42" s="13">
        <v>110</v>
      </c>
      <c r="G42" s="26">
        <v>232.49953365802395</v>
      </c>
      <c r="H42" s="71">
        <f t="shared" si="0"/>
        <v>-0.52688077146083467</v>
      </c>
      <c r="J42" s="45" t="s">
        <v>12</v>
      </c>
      <c r="K42" s="12" t="s">
        <v>13</v>
      </c>
      <c r="L42" s="13">
        <v>55</v>
      </c>
      <c r="M42" s="13" t="s">
        <v>23</v>
      </c>
      <c r="N42" s="13" t="s">
        <v>24</v>
      </c>
      <c r="O42" s="13">
        <v>110</v>
      </c>
      <c r="P42" s="13" t="s">
        <v>108</v>
      </c>
      <c r="Q42" s="13" t="s">
        <v>109</v>
      </c>
      <c r="R42" s="13">
        <v>1</v>
      </c>
      <c r="S42" s="13">
        <v>-52</v>
      </c>
      <c r="T42" s="49">
        <v>-11.47</v>
      </c>
    </row>
    <row r="43" spans="1:20" x14ac:dyDescent="0.25">
      <c r="A43" s="45" t="s">
        <v>19</v>
      </c>
      <c r="B43" s="12" t="s">
        <v>13</v>
      </c>
      <c r="C43" s="13">
        <v>56</v>
      </c>
      <c r="D43" s="13" t="s">
        <v>23</v>
      </c>
      <c r="E43" s="13" t="s">
        <v>24</v>
      </c>
      <c r="F43" s="13">
        <v>35</v>
      </c>
      <c r="G43" s="26">
        <v>73.809354707792224</v>
      </c>
      <c r="H43" s="71">
        <f t="shared" si="0"/>
        <v>-0.52580536520657362</v>
      </c>
      <c r="J43" s="45" t="s">
        <v>19</v>
      </c>
      <c r="K43" s="12" t="s">
        <v>13</v>
      </c>
      <c r="L43" s="13">
        <v>56</v>
      </c>
      <c r="M43" s="13" t="s">
        <v>23</v>
      </c>
      <c r="N43" s="13" t="s">
        <v>24</v>
      </c>
      <c r="O43" s="13">
        <v>35</v>
      </c>
      <c r="P43" s="13" t="s">
        <v>110</v>
      </c>
      <c r="Q43" s="13" t="s">
        <v>111</v>
      </c>
      <c r="R43" s="13">
        <v>1</v>
      </c>
      <c r="S43" s="13">
        <v>-52</v>
      </c>
      <c r="T43" s="49">
        <v>-7.4</v>
      </c>
    </row>
    <row r="44" spans="1:20" x14ac:dyDescent="0.25">
      <c r="A44" s="45" t="s">
        <v>22</v>
      </c>
      <c r="B44" s="12" t="s">
        <v>13</v>
      </c>
      <c r="C44" s="13">
        <v>57</v>
      </c>
      <c r="D44" s="13" t="s">
        <v>18</v>
      </c>
      <c r="E44" s="13" t="s">
        <v>15</v>
      </c>
      <c r="F44" s="26">
        <v>8.39</v>
      </c>
      <c r="G44" s="26">
        <v>8.3754439791470823</v>
      </c>
      <c r="H44" s="68">
        <f t="shared" ref="H44:H52" si="1">(F44-G44)</f>
        <v>1.4556020852918294E-2</v>
      </c>
      <c r="J44" s="45" t="s">
        <v>22</v>
      </c>
      <c r="K44" s="12" t="s">
        <v>13</v>
      </c>
      <c r="L44" s="13">
        <v>57</v>
      </c>
      <c r="M44" s="13" t="s">
        <v>18</v>
      </c>
      <c r="N44" s="13" t="s">
        <v>15</v>
      </c>
      <c r="O44" s="13">
        <v>8.39</v>
      </c>
      <c r="P44" s="26">
        <v>8.3710000000000004</v>
      </c>
      <c r="Q44" s="77">
        <v>3.5290000000000002E-2</v>
      </c>
      <c r="R44" s="13">
        <v>1</v>
      </c>
      <c r="S44" s="26">
        <f>(O44-P44)</f>
        <v>1.9000000000000128E-2</v>
      </c>
      <c r="T44" s="25">
        <v>0.54</v>
      </c>
    </row>
    <row r="45" spans="1:20" x14ac:dyDescent="0.25">
      <c r="A45" s="45" t="s">
        <v>21</v>
      </c>
      <c r="B45" s="12" t="s">
        <v>13</v>
      </c>
      <c r="C45" s="13">
        <v>58</v>
      </c>
      <c r="D45" s="13" t="s">
        <v>18</v>
      </c>
      <c r="E45" s="13" t="s">
        <v>15</v>
      </c>
      <c r="F45" s="26">
        <v>16.440000000000001</v>
      </c>
      <c r="G45" s="26">
        <v>16.387719459946677</v>
      </c>
      <c r="H45" s="68">
        <f t="shared" si="1"/>
        <v>5.2280540053324387E-2</v>
      </c>
      <c r="J45" s="45" t="s">
        <v>21</v>
      </c>
      <c r="K45" s="12" t="s">
        <v>13</v>
      </c>
      <c r="L45" s="13">
        <v>58</v>
      </c>
      <c r="M45" s="13" t="s">
        <v>18</v>
      </c>
      <c r="N45" s="13" t="s">
        <v>15</v>
      </c>
      <c r="O45" s="13">
        <v>16.399999999999999</v>
      </c>
      <c r="P45" s="26">
        <v>16.37</v>
      </c>
      <c r="Q45" s="77">
        <v>0.1106</v>
      </c>
      <c r="R45" s="13">
        <v>1</v>
      </c>
      <c r="S45" s="26">
        <f t="shared" ref="S45:S52" si="2">(O45-P45)</f>
        <v>2.9999999999997584E-2</v>
      </c>
      <c r="T45" s="25">
        <v>0.27</v>
      </c>
    </row>
    <row r="46" spans="1:20" x14ac:dyDescent="0.25">
      <c r="A46" s="45" t="s">
        <v>25</v>
      </c>
      <c r="B46" s="12" t="s">
        <v>13</v>
      </c>
      <c r="C46" s="13">
        <v>59</v>
      </c>
      <c r="D46" s="13" t="s">
        <v>18</v>
      </c>
      <c r="E46" s="13" t="s">
        <v>15</v>
      </c>
      <c r="F46" s="26">
        <v>16.38</v>
      </c>
      <c r="G46" s="26">
        <v>16.387903836159538</v>
      </c>
      <c r="H46" s="68">
        <f t="shared" si="1"/>
        <v>-7.903836159538713E-3</v>
      </c>
      <c r="J46" s="45" t="s">
        <v>25</v>
      </c>
      <c r="K46" s="12" t="s">
        <v>13</v>
      </c>
      <c r="L46" s="13">
        <v>59</v>
      </c>
      <c r="M46" s="13" t="s">
        <v>18</v>
      </c>
      <c r="N46" s="13" t="s">
        <v>15</v>
      </c>
      <c r="O46" s="13">
        <v>16.399999999999999</v>
      </c>
      <c r="P46" s="26">
        <v>16.34</v>
      </c>
      <c r="Q46" s="77">
        <v>0.1028</v>
      </c>
      <c r="R46" s="13">
        <v>1</v>
      </c>
      <c r="S46" s="26">
        <f t="shared" si="2"/>
        <v>5.9999999999998721E-2</v>
      </c>
      <c r="T46" s="25">
        <v>0.57999999999999996</v>
      </c>
    </row>
    <row r="47" spans="1:20" x14ac:dyDescent="0.25">
      <c r="A47" s="45" t="s">
        <v>20</v>
      </c>
      <c r="B47" s="12" t="s">
        <v>13</v>
      </c>
      <c r="C47" s="13">
        <v>60</v>
      </c>
      <c r="D47" s="13" t="s">
        <v>18</v>
      </c>
      <c r="E47" s="13" t="s">
        <v>15</v>
      </c>
      <c r="F47" s="26">
        <v>4.51</v>
      </c>
      <c r="G47" s="26">
        <v>4.4634156860783527</v>
      </c>
      <c r="H47" s="68">
        <f t="shared" si="1"/>
        <v>4.658431392164708E-2</v>
      </c>
      <c r="J47" s="45" t="s">
        <v>20</v>
      </c>
      <c r="K47" s="12" t="s">
        <v>13</v>
      </c>
      <c r="L47" s="13">
        <v>60</v>
      </c>
      <c r="M47" s="13" t="s">
        <v>18</v>
      </c>
      <c r="N47" s="13" t="s">
        <v>15</v>
      </c>
      <c r="O47" s="13">
        <v>4.51</v>
      </c>
      <c r="P47" s="26">
        <v>4.492</v>
      </c>
      <c r="Q47" s="77">
        <v>6.1449999999999998E-2</v>
      </c>
      <c r="R47" s="13">
        <v>1</v>
      </c>
      <c r="S47" s="26">
        <f t="shared" si="2"/>
        <v>1.7999999999999794E-2</v>
      </c>
      <c r="T47" s="25">
        <v>0.28999999999999998</v>
      </c>
    </row>
    <row r="48" spans="1:20" x14ac:dyDescent="0.25">
      <c r="A48" s="45" t="s">
        <v>28</v>
      </c>
      <c r="B48" s="12" t="s">
        <v>13</v>
      </c>
      <c r="C48" s="13">
        <v>61</v>
      </c>
      <c r="D48" s="13" t="s">
        <v>18</v>
      </c>
      <c r="E48" s="13" t="s">
        <v>15</v>
      </c>
      <c r="F48" s="26">
        <v>7.92</v>
      </c>
      <c r="G48" s="26">
        <v>7.8878508901342705</v>
      </c>
      <c r="H48" s="68">
        <f t="shared" si="1"/>
        <v>3.2149109865729386E-2</v>
      </c>
      <c r="J48" s="45" t="s">
        <v>28</v>
      </c>
      <c r="K48" s="12" t="s">
        <v>13</v>
      </c>
      <c r="L48" s="13">
        <v>61</v>
      </c>
      <c r="M48" s="13" t="s">
        <v>18</v>
      </c>
      <c r="N48" s="13" t="s">
        <v>15</v>
      </c>
      <c r="O48" s="13">
        <v>7.92</v>
      </c>
      <c r="P48" s="26">
        <v>7.9080000000000004</v>
      </c>
      <c r="Q48" s="77">
        <v>7.0599999999999996E-2</v>
      </c>
      <c r="R48" s="13">
        <v>1</v>
      </c>
      <c r="S48" s="26">
        <f t="shared" si="2"/>
        <v>1.1999999999999567E-2</v>
      </c>
      <c r="T48" s="25">
        <v>0.17</v>
      </c>
    </row>
    <row r="49" spans="1:20" x14ac:dyDescent="0.25">
      <c r="A49" s="45" t="s">
        <v>16</v>
      </c>
      <c r="B49" s="12" t="s">
        <v>13</v>
      </c>
      <c r="C49" s="13">
        <v>62</v>
      </c>
      <c r="D49" s="13" t="s">
        <v>18</v>
      </c>
      <c r="E49" s="13" t="s">
        <v>15</v>
      </c>
      <c r="F49" s="26">
        <v>16.3</v>
      </c>
      <c r="G49" s="26">
        <v>16.309964936078725</v>
      </c>
      <c r="H49" s="68">
        <f t="shared" si="1"/>
        <v>-9.9649360787239516E-3</v>
      </c>
      <c r="J49" s="45" t="s">
        <v>16</v>
      </c>
      <c r="K49" s="12" t="s">
        <v>13</v>
      </c>
      <c r="L49" s="13">
        <v>62</v>
      </c>
      <c r="M49" s="13" t="s">
        <v>18</v>
      </c>
      <c r="N49" s="13" t="s">
        <v>15</v>
      </c>
      <c r="O49" s="13">
        <v>16.3</v>
      </c>
      <c r="P49" s="26">
        <v>16.3</v>
      </c>
      <c r="Q49" s="77">
        <v>9.6189999999999998E-2</v>
      </c>
      <c r="R49" s="13">
        <v>1</v>
      </c>
      <c r="S49" s="26">
        <f t="shared" si="2"/>
        <v>0</v>
      </c>
      <c r="T49" s="25">
        <v>0</v>
      </c>
    </row>
    <row r="50" spans="1:20" x14ac:dyDescent="0.25">
      <c r="A50" s="45" t="s">
        <v>12</v>
      </c>
      <c r="B50" s="12" t="s">
        <v>13</v>
      </c>
      <c r="C50" s="13">
        <v>63</v>
      </c>
      <c r="D50" s="13" t="s">
        <v>18</v>
      </c>
      <c r="E50" s="13" t="s">
        <v>15</v>
      </c>
      <c r="F50" s="26">
        <v>8.32</v>
      </c>
      <c r="G50" s="26">
        <v>8.2948453389327685</v>
      </c>
      <c r="H50" s="68">
        <f t="shared" si="1"/>
        <v>2.5154661067231743E-2</v>
      </c>
      <c r="J50" s="45" t="s">
        <v>12</v>
      </c>
      <c r="K50" s="12" t="s">
        <v>13</v>
      </c>
      <c r="L50" s="13">
        <v>63</v>
      </c>
      <c r="M50" s="13" t="s">
        <v>18</v>
      </c>
      <c r="N50" s="13" t="s">
        <v>15</v>
      </c>
      <c r="O50" s="13">
        <v>8.32</v>
      </c>
      <c r="P50" s="26">
        <v>8.3239999999999998</v>
      </c>
      <c r="Q50" s="77">
        <v>7.0809999999999998E-2</v>
      </c>
      <c r="R50" s="13">
        <v>1</v>
      </c>
      <c r="S50" s="26">
        <f t="shared" si="2"/>
        <v>-3.9999999999995595E-3</v>
      </c>
      <c r="T50" s="25">
        <v>-0.06</v>
      </c>
    </row>
    <row r="51" spans="1:20" x14ac:dyDescent="0.25">
      <c r="A51" s="45" t="s">
        <v>19</v>
      </c>
      <c r="B51" s="12" t="s">
        <v>13</v>
      </c>
      <c r="C51" s="13">
        <v>64</v>
      </c>
      <c r="D51" s="13" t="s">
        <v>18</v>
      </c>
      <c r="E51" s="13" t="s">
        <v>15</v>
      </c>
      <c r="F51" s="26">
        <v>5.25</v>
      </c>
      <c r="G51" s="26">
        <v>5.2073101943346503</v>
      </c>
      <c r="H51" s="68">
        <f t="shared" si="1"/>
        <v>4.2689805665349745E-2</v>
      </c>
      <c r="J51" s="45" t="s">
        <v>19</v>
      </c>
      <c r="K51" s="12" t="s">
        <v>13</v>
      </c>
      <c r="L51" s="13">
        <v>64</v>
      </c>
      <c r="M51" s="13" t="s">
        <v>18</v>
      </c>
      <c r="N51" s="13" t="s">
        <v>15</v>
      </c>
      <c r="O51" s="13">
        <v>5.25</v>
      </c>
      <c r="P51" s="26">
        <v>5.2350000000000003</v>
      </c>
      <c r="Q51" s="77">
        <v>4.904E-2</v>
      </c>
      <c r="R51" s="13">
        <v>1</v>
      </c>
      <c r="S51" s="26">
        <f t="shared" si="2"/>
        <v>1.499999999999968E-2</v>
      </c>
      <c r="T51" s="25">
        <v>0.31</v>
      </c>
    </row>
    <row r="52" spans="1:20" x14ac:dyDescent="0.25">
      <c r="A52" s="45" t="s">
        <v>17</v>
      </c>
      <c r="B52" s="12" t="s">
        <v>13</v>
      </c>
      <c r="C52" s="13">
        <v>65</v>
      </c>
      <c r="D52" s="13" t="s">
        <v>18</v>
      </c>
      <c r="E52" s="13" t="s">
        <v>15</v>
      </c>
      <c r="F52" s="26">
        <v>20.94</v>
      </c>
      <c r="G52" s="26">
        <v>20.948344217297908</v>
      </c>
      <c r="H52" s="68">
        <f t="shared" si="1"/>
        <v>-8.3442172979069085E-3</v>
      </c>
      <c r="J52" s="45" t="s">
        <v>17</v>
      </c>
      <c r="K52" s="12" t="s">
        <v>13</v>
      </c>
      <c r="L52" s="13">
        <v>65</v>
      </c>
      <c r="M52" s="13" t="s">
        <v>18</v>
      </c>
      <c r="N52" s="13" t="s">
        <v>15</v>
      </c>
      <c r="O52" s="13">
        <v>20.9</v>
      </c>
      <c r="P52" s="26">
        <v>20.92</v>
      </c>
      <c r="Q52" s="77">
        <v>9.9099999999999994E-2</v>
      </c>
      <c r="R52" s="13">
        <v>1</v>
      </c>
      <c r="S52" s="26">
        <f t="shared" si="2"/>
        <v>-2.0000000000003126E-2</v>
      </c>
      <c r="T52" s="25">
        <v>-0.2</v>
      </c>
    </row>
    <row r="53" spans="1:20" x14ac:dyDescent="0.25">
      <c r="A53" s="45" t="s">
        <v>20</v>
      </c>
      <c r="B53" s="12" t="s">
        <v>13</v>
      </c>
      <c r="C53" s="13">
        <v>66</v>
      </c>
      <c r="D53" s="13" t="s">
        <v>14</v>
      </c>
      <c r="E53" s="13" t="s">
        <v>15</v>
      </c>
      <c r="F53" s="13">
        <v>4.05</v>
      </c>
      <c r="G53" s="26">
        <v>4.057348030125917</v>
      </c>
      <c r="H53" s="66">
        <f>(F53-G53)/G53</f>
        <v>-1.8110426000820998E-3</v>
      </c>
      <c r="J53" s="45" t="s">
        <v>20</v>
      </c>
      <c r="K53" s="12" t="s">
        <v>13</v>
      </c>
      <c r="L53" s="13">
        <v>66</v>
      </c>
      <c r="M53" s="13" t="s">
        <v>14</v>
      </c>
      <c r="N53" s="13" t="s">
        <v>15</v>
      </c>
      <c r="O53" s="13">
        <v>4.05</v>
      </c>
      <c r="P53" s="13" t="s">
        <v>112</v>
      </c>
      <c r="Q53" s="13" t="s">
        <v>113</v>
      </c>
      <c r="R53" s="13">
        <v>2</v>
      </c>
      <c r="S53" s="13">
        <v>2</v>
      </c>
      <c r="T53" s="25">
        <v>0.56000000000000005</v>
      </c>
    </row>
    <row r="54" spans="1:20" ht="15.75" thickBot="1" x14ac:dyDescent="0.3">
      <c r="A54" s="48" t="s">
        <v>28</v>
      </c>
      <c r="B54" s="29" t="s">
        <v>13</v>
      </c>
      <c r="C54" s="17">
        <v>67</v>
      </c>
      <c r="D54" s="17" t="s">
        <v>14</v>
      </c>
      <c r="E54" s="17" t="s">
        <v>15</v>
      </c>
      <c r="F54" s="17">
        <v>4.0999999999999996</v>
      </c>
      <c r="G54" s="39">
        <v>4.0580059947975462</v>
      </c>
      <c r="H54" s="67">
        <f>(F54-G54)/G54</f>
        <v>1.034843350559134E-2</v>
      </c>
      <c r="J54" s="48" t="s">
        <v>28</v>
      </c>
      <c r="K54" s="29" t="s">
        <v>13</v>
      </c>
      <c r="L54" s="17">
        <v>67</v>
      </c>
      <c r="M54" s="17" t="s">
        <v>14</v>
      </c>
      <c r="N54" s="17" t="s">
        <v>15</v>
      </c>
      <c r="O54" s="17">
        <v>4.0999999999999996</v>
      </c>
      <c r="P54" s="17" t="s">
        <v>114</v>
      </c>
      <c r="Q54" s="17" t="s">
        <v>115</v>
      </c>
      <c r="R54" s="17">
        <v>2</v>
      </c>
      <c r="S54" s="17">
        <v>3</v>
      </c>
      <c r="T54" s="23">
        <v>0.91</v>
      </c>
    </row>
    <row r="67" s="2" customFormat="1" x14ac:dyDescent="0.25"/>
  </sheetData>
  <sheetProtection password="DC07" sheet="1" objects="1" scenarios="1" selectLockedCells="1" selectUnlockedCells="1"/>
  <mergeCells count="4">
    <mergeCell ref="A2:H2"/>
    <mergeCell ref="A8:H8"/>
    <mergeCell ref="F6:G6"/>
    <mergeCell ref="J8:T8"/>
  </mergeCells>
  <conditionalFormatting sqref="G53:G54">
    <cfRule type="expression" dxfId="2" priority="1">
      <formula>IF(ISBLANK(G53),TRUE)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headerFooter>
    <oddFooter>&amp;C&amp;P/27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67"/>
  <sheetViews>
    <sheetView topLeftCell="A2" zoomScale="70" zoomScaleNormal="70" zoomScalePageLayoutView="85" workbookViewId="0">
      <selection activeCell="A67" sqref="A67:XFD67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1.7109375" style="9" bestFit="1" customWidth="1"/>
    <col min="9" max="9" width="9.140625" style="9"/>
    <col min="10" max="10" width="29.28515625" style="9" bestFit="1" customWidth="1"/>
    <col min="11" max="11" width="7.140625" style="9" bestFit="1" customWidth="1"/>
    <col min="12" max="12" width="3.85546875" style="9" bestFit="1" customWidth="1"/>
    <col min="13" max="13" width="25.5703125" style="9" bestFit="1" customWidth="1"/>
    <col min="14" max="14" width="10" style="9" bestFit="1" customWidth="1"/>
    <col min="15" max="15" width="15.5703125" style="9" bestFit="1" customWidth="1"/>
    <col min="16" max="16" width="7.140625" style="9" bestFit="1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22" width="9.140625" style="9"/>
    <col min="23" max="23" width="12.7109375" style="9" bestFit="1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</row>
    <row r="2" spans="1:23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3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3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3" ht="15.75" thickBot="1" x14ac:dyDescent="0.3"/>
    <row r="6" spans="1:23" ht="16.5" thickTop="1" thickBot="1" x14ac:dyDescent="0.3">
      <c r="A6" s="5" t="s">
        <v>6</v>
      </c>
      <c r="B6" s="37">
        <v>853</v>
      </c>
      <c r="C6" s="8"/>
      <c r="D6" s="6"/>
      <c r="E6" s="6"/>
      <c r="F6" s="113"/>
      <c r="G6" s="113"/>
      <c r="H6" s="7"/>
    </row>
    <row r="7" spans="1:23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3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3" ht="16.5" thickTop="1" thickBot="1" x14ac:dyDescent="0.3">
      <c r="K9" s="2"/>
      <c r="L9" s="2"/>
    </row>
    <row r="10" spans="1:23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3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3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3" x14ac:dyDescent="0.25">
      <c r="A13" s="45" t="s">
        <v>20</v>
      </c>
      <c r="B13" s="12" t="s">
        <v>13</v>
      </c>
      <c r="C13" s="12">
        <v>43</v>
      </c>
      <c r="D13" s="12" t="s">
        <v>27</v>
      </c>
      <c r="E13" s="12" t="s">
        <v>24</v>
      </c>
      <c r="F13" s="13">
        <v>93.7</v>
      </c>
      <c r="G13" s="26">
        <v>81.191350452658114</v>
      </c>
      <c r="H13" s="65">
        <f t="shared" ref="H13:H26" si="0">(F13-G13)/G13</f>
        <v>0.15406381933055247</v>
      </c>
      <c r="J13" s="45" t="s">
        <v>20</v>
      </c>
      <c r="K13" s="12" t="s">
        <v>13</v>
      </c>
      <c r="L13" s="12">
        <v>43</v>
      </c>
      <c r="M13" s="12" t="s">
        <v>27</v>
      </c>
      <c r="N13" s="12" t="s">
        <v>24</v>
      </c>
      <c r="O13" s="13">
        <v>93.7</v>
      </c>
      <c r="P13" s="13" t="s">
        <v>84</v>
      </c>
      <c r="Q13" s="13" t="s">
        <v>85</v>
      </c>
      <c r="R13" s="13">
        <v>1</v>
      </c>
      <c r="S13" s="13">
        <v>13</v>
      </c>
      <c r="T13" s="49">
        <v>3.63</v>
      </c>
      <c r="W13" s="74"/>
    </row>
    <row r="14" spans="1:23" x14ac:dyDescent="0.25">
      <c r="A14" s="45" t="s">
        <v>28</v>
      </c>
      <c r="B14" s="12" t="s">
        <v>13</v>
      </c>
      <c r="C14" s="12">
        <v>44</v>
      </c>
      <c r="D14" s="12" t="s">
        <v>27</v>
      </c>
      <c r="E14" s="12" t="s">
        <v>24</v>
      </c>
      <c r="F14" s="13">
        <v>93.7</v>
      </c>
      <c r="G14" s="26">
        <v>81.204516944623563</v>
      </c>
      <c r="H14" s="65">
        <f t="shared" si="0"/>
        <v>0.15387669954243535</v>
      </c>
      <c r="J14" s="45" t="s">
        <v>28</v>
      </c>
      <c r="K14" s="12" t="s">
        <v>13</v>
      </c>
      <c r="L14" s="12">
        <v>44</v>
      </c>
      <c r="M14" s="12" t="s">
        <v>27</v>
      </c>
      <c r="N14" s="12" t="s">
        <v>24</v>
      </c>
      <c r="O14" s="13">
        <v>93.7</v>
      </c>
      <c r="P14" s="13" t="s">
        <v>86</v>
      </c>
      <c r="Q14" s="13" t="s">
        <v>87</v>
      </c>
      <c r="R14" s="13">
        <v>1</v>
      </c>
      <c r="S14" s="13">
        <v>12</v>
      </c>
      <c r="T14" s="49">
        <v>3.31</v>
      </c>
      <c r="W14" s="74"/>
    </row>
    <row r="15" spans="1:23" x14ac:dyDescent="0.25">
      <c r="A15" s="45" t="s">
        <v>17</v>
      </c>
      <c r="B15" s="12" t="s">
        <v>13</v>
      </c>
      <c r="C15" s="12">
        <v>45</v>
      </c>
      <c r="D15" s="12" t="s">
        <v>27</v>
      </c>
      <c r="E15" s="12" t="s">
        <v>24</v>
      </c>
      <c r="F15" s="13">
        <v>111</v>
      </c>
      <c r="G15" s="26">
        <v>98.694923591093769</v>
      </c>
      <c r="H15" s="65">
        <f t="shared" si="0"/>
        <v>0.12467790602774874</v>
      </c>
      <c r="J15" s="45" t="s">
        <v>17</v>
      </c>
      <c r="K15" s="12" t="s">
        <v>13</v>
      </c>
      <c r="L15" s="12">
        <v>45</v>
      </c>
      <c r="M15" s="12" t="s">
        <v>27</v>
      </c>
      <c r="N15" s="12" t="s">
        <v>24</v>
      </c>
      <c r="O15" s="13">
        <v>111</v>
      </c>
      <c r="P15" s="13" t="s">
        <v>88</v>
      </c>
      <c r="Q15" s="13" t="s">
        <v>89</v>
      </c>
      <c r="R15" s="13">
        <v>1</v>
      </c>
      <c r="S15" s="13">
        <v>10</v>
      </c>
      <c r="T15" s="50">
        <v>2.78</v>
      </c>
      <c r="W15" s="74"/>
    </row>
    <row r="16" spans="1:23" x14ac:dyDescent="0.25">
      <c r="A16" s="45" t="s">
        <v>21</v>
      </c>
      <c r="B16" s="12" t="s">
        <v>13</v>
      </c>
      <c r="C16" s="13">
        <v>46</v>
      </c>
      <c r="D16" s="13" t="s">
        <v>26</v>
      </c>
      <c r="E16" s="13" t="s">
        <v>24</v>
      </c>
      <c r="F16" s="13">
        <v>86</v>
      </c>
      <c r="G16" s="26">
        <v>89.596919824310262</v>
      </c>
      <c r="H16" s="66">
        <f t="shared" si="0"/>
        <v>-4.0145574550592006E-2</v>
      </c>
      <c r="J16" s="45" t="s">
        <v>21</v>
      </c>
      <c r="K16" s="12" t="s">
        <v>13</v>
      </c>
      <c r="L16" s="13">
        <v>46</v>
      </c>
      <c r="M16" s="13" t="s">
        <v>26</v>
      </c>
      <c r="N16" s="13" t="s">
        <v>24</v>
      </c>
      <c r="O16" s="13">
        <v>86</v>
      </c>
      <c r="P16" s="13" t="s">
        <v>90</v>
      </c>
      <c r="Q16" s="13" t="s">
        <v>91</v>
      </c>
      <c r="R16" s="13">
        <v>1</v>
      </c>
      <c r="S16" s="13">
        <v>-2</v>
      </c>
      <c r="T16" s="25">
        <v>-0.33</v>
      </c>
      <c r="W16" s="74"/>
    </row>
    <row r="17" spans="1:23" x14ac:dyDescent="0.25">
      <c r="A17" s="45" t="s">
        <v>25</v>
      </c>
      <c r="B17" s="12" t="s">
        <v>13</v>
      </c>
      <c r="C17" s="13">
        <v>47</v>
      </c>
      <c r="D17" s="13" t="s">
        <v>26</v>
      </c>
      <c r="E17" s="13" t="s">
        <v>24</v>
      </c>
      <c r="F17" s="13">
        <v>73.900000000000006</v>
      </c>
      <c r="G17" s="26">
        <v>63.40114182026948</v>
      </c>
      <c r="H17" s="66">
        <f t="shared" si="0"/>
        <v>0.16559414985762952</v>
      </c>
      <c r="J17" s="45" t="s">
        <v>25</v>
      </c>
      <c r="K17" s="12" t="s">
        <v>13</v>
      </c>
      <c r="L17" s="13">
        <v>47</v>
      </c>
      <c r="M17" s="13" t="s">
        <v>26</v>
      </c>
      <c r="N17" s="13" t="s">
        <v>24</v>
      </c>
      <c r="O17" s="13">
        <v>73.900000000000006</v>
      </c>
      <c r="P17" s="13" t="s">
        <v>92</v>
      </c>
      <c r="Q17" s="13" t="s">
        <v>93</v>
      </c>
      <c r="R17" s="13">
        <v>1</v>
      </c>
      <c r="S17" s="13">
        <v>12</v>
      </c>
      <c r="T17" s="50">
        <v>2.58</v>
      </c>
      <c r="W17" s="74"/>
    </row>
    <row r="18" spans="1:23" x14ac:dyDescent="0.25">
      <c r="A18" s="45" t="s">
        <v>20</v>
      </c>
      <c r="B18" s="12" t="s">
        <v>13</v>
      </c>
      <c r="C18" s="13">
        <v>48</v>
      </c>
      <c r="D18" s="13" t="s">
        <v>26</v>
      </c>
      <c r="E18" s="13" t="s">
        <v>24</v>
      </c>
      <c r="F18" s="13">
        <v>44.1</v>
      </c>
      <c r="G18" s="26">
        <v>75.749722336875095</v>
      </c>
      <c r="H18" s="65">
        <f t="shared" si="0"/>
        <v>-0.41781964818461065</v>
      </c>
      <c r="J18" s="45" t="s">
        <v>20</v>
      </c>
      <c r="K18" s="12" t="s">
        <v>13</v>
      </c>
      <c r="L18" s="13">
        <v>48</v>
      </c>
      <c r="M18" s="13" t="s">
        <v>26</v>
      </c>
      <c r="N18" s="13" t="s">
        <v>24</v>
      </c>
      <c r="O18" s="13">
        <v>44.1</v>
      </c>
      <c r="P18" s="13" t="s">
        <v>94</v>
      </c>
      <c r="Q18" s="13" t="s">
        <v>95</v>
      </c>
      <c r="R18" s="13">
        <v>1</v>
      </c>
      <c r="S18" s="13">
        <v>-44</v>
      </c>
      <c r="T18" s="49">
        <v>-7.91</v>
      </c>
      <c r="W18" s="74"/>
    </row>
    <row r="19" spans="1:23" x14ac:dyDescent="0.25">
      <c r="A19" s="45" t="s">
        <v>28</v>
      </c>
      <c r="B19" s="12" t="s">
        <v>13</v>
      </c>
      <c r="C19" s="13">
        <v>49</v>
      </c>
      <c r="D19" s="13" t="s">
        <v>26</v>
      </c>
      <c r="E19" s="13" t="s">
        <v>24</v>
      </c>
      <c r="F19" s="13">
        <v>38.6</v>
      </c>
      <c r="G19" s="26">
        <v>75.762006380741482</v>
      </c>
      <c r="H19" s="65">
        <f t="shared" si="0"/>
        <v>-0.4905097971400606</v>
      </c>
      <c r="J19" s="45" t="s">
        <v>28</v>
      </c>
      <c r="K19" s="12" t="s">
        <v>13</v>
      </c>
      <c r="L19" s="13">
        <v>49</v>
      </c>
      <c r="M19" s="13" t="s">
        <v>26</v>
      </c>
      <c r="N19" s="13" t="s">
        <v>24</v>
      </c>
      <c r="O19" s="13">
        <v>38.6</v>
      </c>
      <c r="P19" s="13" t="s">
        <v>96</v>
      </c>
      <c r="Q19" s="13" t="s">
        <v>97</v>
      </c>
      <c r="R19" s="13">
        <v>1</v>
      </c>
      <c r="S19" s="13">
        <v>-49</v>
      </c>
      <c r="T19" s="49">
        <v>-8</v>
      </c>
      <c r="W19" s="74"/>
    </row>
    <row r="20" spans="1:23" x14ac:dyDescent="0.25">
      <c r="A20" s="45" t="s">
        <v>12</v>
      </c>
      <c r="B20" s="12" t="s">
        <v>13</v>
      </c>
      <c r="C20" s="13">
        <v>50</v>
      </c>
      <c r="D20" s="13" t="s">
        <v>26</v>
      </c>
      <c r="E20" s="13" t="s">
        <v>24</v>
      </c>
      <c r="F20" s="13" t="s">
        <v>70</v>
      </c>
      <c r="G20" s="26">
        <v>61.005718130358886</v>
      </c>
      <c r="H20" s="65"/>
      <c r="J20" s="45" t="s">
        <v>12</v>
      </c>
      <c r="K20" s="12" t="s">
        <v>13</v>
      </c>
      <c r="L20" s="13">
        <v>50</v>
      </c>
      <c r="M20" s="13" t="s">
        <v>26</v>
      </c>
      <c r="N20" s="13" t="s">
        <v>24</v>
      </c>
      <c r="O20" s="13" t="s">
        <v>70</v>
      </c>
      <c r="P20" s="13" t="s">
        <v>98</v>
      </c>
      <c r="Q20" s="13" t="s">
        <v>99</v>
      </c>
      <c r="R20" s="13">
        <v>2</v>
      </c>
      <c r="S20" s="13" t="s">
        <v>70</v>
      </c>
      <c r="T20" s="24" t="s">
        <v>70</v>
      </c>
      <c r="W20" s="74"/>
    </row>
    <row r="21" spans="1:23" x14ac:dyDescent="0.25">
      <c r="A21" s="45" t="s">
        <v>22</v>
      </c>
      <c r="B21" s="12" t="s">
        <v>13</v>
      </c>
      <c r="C21" s="13">
        <v>51</v>
      </c>
      <c r="D21" s="13" t="s">
        <v>23</v>
      </c>
      <c r="E21" s="13" t="s">
        <v>24</v>
      </c>
      <c r="F21" s="13">
        <v>32</v>
      </c>
      <c r="G21" s="26">
        <v>25.445524344683609</v>
      </c>
      <c r="H21" s="65">
        <f t="shared" si="0"/>
        <v>0.25758854746044302</v>
      </c>
      <c r="J21" s="45" t="s">
        <v>22</v>
      </c>
      <c r="K21" s="12" t="s">
        <v>13</v>
      </c>
      <c r="L21" s="13">
        <v>51</v>
      </c>
      <c r="M21" s="13" t="s">
        <v>23</v>
      </c>
      <c r="N21" s="13" t="s">
        <v>24</v>
      </c>
      <c r="O21" s="13">
        <v>32</v>
      </c>
      <c r="P21" s="13" t="s">
        <v>100</v>
      </c>
      <c r="Q21" s="13" t="s">
        <v>101</v>
      </c>
      <c r="R21" s="13">
        <v>1</v>
      </c>
      <c r="S21" s="13">
        <v>30</v>
      </c>
      <c r="T21" s="49">
        <v>3.16</v>
      </c>
      <c r="W21" s="74"/>
    </row>
    <row r="22" spans="1:23" x14ac:dyDescent="0.25">
      <c r="A22" s="45" t="s">
        <v>20</v>
      </c>
      <c r="B22" s="12" t="s">
        <v>13</v>
      </c>
      <c r="C22" s="13">
        <v>52</v>
      </c>
      <c r="D22" s="13" t="s">
        <v>23</v>
      </c>
      <c r="E22" s="13" t="s">
        <v>24</v>
      </c>
      <c r="F22" s="13">
        <v>168</v>
      </c>
      <c r="G22" s="26">
        <v>152.75542125166928</v>
      </c>
      <c r="H22" s="65">
        <f t="shared" si="0"/>
        <v>9.9797300962659846E-2</v>
      </c>
      <c r="J22" s="45" t="s">
        <v>20</v>
      </c>
      <c r="K22" s="12" t="s">
        <v>13</v>
      </c>
      <c r="L22" s="13">
        <v>52</v>
      </c>
      <c r="M22" s="13" t="s">
        <v>23</v>
      </c>
      <c r="N22" s="13" t="s">
        <v>24</v>
      </c>
      <c r="O22" s="13">
        <v>168</v>
      </c>
      <c r="P22" s="13" t="s">
        <v>102</v>
      </c>
      <c r="Q22" s="13" t="s">
        <v>103</v>
      </c>
      <c r="R22" s="13">
        <v>1</v>
      </c>
      <c r="S22" s="13">
        <v>11</v>
      </c>
      <c r="T22" s="49">
        <v>4.45</v>
      </c>
      <c r="W22" s="74"/>
    </row>
    <row r="23" spans="1:23" x14ac:dyDescent="0.25">
      <c r="A23" s="45" t="s">
        <v>28</v>
      </c>
      <c r="B23" s="12" t="s">
        <v>13</v>
      </c>
      <c r="C23" s="13">
        <v>53</v>
      </c>
      <c r="D23" s="13" t="s">
        <v>23</v>
      </c>
      <c r="E23" s="13" t="s">
        <v>24</v>
      </c>
      <c r="F23" s="13">
        <v>168</v>
      </c>
      <c r="G23" s="26">
        <v>152.7801930163385</v>
      </c>
      <c r="H23" s="65">
        <f t="shared" si="0"/>
        <v>9.9618979942209362E-2</v>
      </c>
      <c r="J23" s="45" t="s">
        <v>28</v>
      </c>
      <c r="K23" s="12" t="s">
        <v>13</v>
      </c>
      <c r="L23" s="13">
        <v>53</v>
      </c>
      <c r="M23" s="13" t="s">
        <v>23</v>
      </c>
      <c r="N23" s="13" t="s">
        <v>24</v>
      </c>
      <c r="O23" s="13">
        <v>168</v>
      </c>
      <c r="P23" s="13" t="s">
        <v>104</v>
      </c>
      <c r="Q23" s="13" t="s">
        <v>105</v>
      </c>
      <c r="R23" s="13">
        <v>1</v>
      </c>
      <c r="S23" s="13">
        <v>11</v>
      </c>
      <c r="T23" s="50">
        <v>2.17</v>
      </c>
      <c r="W23" s="74"/>
    </row>
    <row r="24" spans="1:23" x14ac:dyDescent="0.25">
      <c r="A24" s="45" t="s">
        <v>16</v>
      </c>
      <c r="B24" s="12" t="s">
        <v>13</v>
      </c>
      <c r="C24" s="13">
        <v>54</v>
      </c>
      <c r="D24" s="13" t="s">
        <v>23</v>
      </c>
      <c r="E24" s="13" t="s">
        <v>24</v>
      </c>
      <c r="F24" s="13">
        <v>104</v>
      </c>
      <c r="G24" s="26">
        <v>91.048534417670169</v>
      </c>
      <c r="H24" s="65">
        <f t="shared" si="0"/>
        <v>0.14224793035017033</v>
      </c>
      <c r="J24" s="45" t="s">
        <v>16</v>
      </c>
      <c r="K24" s="12" t="s">
        <v>13</v>
      </c>
      <c r="L24" s="13">
        <v>54</v>
      </c>
      <c r="M24" s="13" t="s">
        <v>23</v>
      </c>
      <c r="N24" s="13" t="s">
        <v>24</v>
      </c>
      <c r="O24" s="13">
        <v>104</v>
      </c>
      <c r="P24" s="13" t="s">
        <v>106</v>
      </c>
      <c r="Q24" s="13" t="s">
        <v>107</v>
      </c>
      <c r="R24" s="13">
        <v>1</v>
      </c>
      <c r="S24" s="13">
        <v>17</v>
      </c>
      <c r="T24" s="49">
        <v>3.19</v>
      </c>
      <c r="W24" s="74"/>
    </row>
    <row r="25" spans="1:23" x14ac:dyDescent="0.25">
      <c r="A25" s="45" t="s">
        <v>12</v>
      </c>
      <c r="B25" s="12" t="s">
        <v>13</v>
      </c>
      <c r="C25" s="13">
        <v>55</v>
      </c>
      <c r="D25" s="13" t="s">
        <v>23</v>
      </c>
      <c r="E25" s="13" t="s">
        <v>24</v>
      </c>
      <c r="F25" s="13">
        <v>259</v>
      </c>
      <c r="G25" s="26">
        <v>232.49953365802395</v>
      </c>
      <c r="H25" s="65">
        <f t="shared" si="0"/>
        <v>0.11398072901494387</v>
      </c>
      <c r="J25" s="45" t="s">
        <v>12</v>
      </c>
      <c r="K25" s="12" t="s">
        <v>13</v>
      </c>
      <c r="L25" s="13">
        <v>55</v>
      </c>
      <c r="M25" s="13" t="s">
        <v>23</v>
      </c>
      <c r="N25" s="13" t="s">
        <v>24</v>
      </c>
      <c r="O25" s="13">
        <v>259</v>
      </c>
      <c r="P25" s="13" t="s">
        <v>108</v>
      </c>
      <c r="Q25" s="13" t="s">
        <v>109</v>
      </c>
      <c r="R25" s="13">
        <v>1</v>
      </c>
      <c r="S25" s="13">
        <v>13</v>
      </c>
      <c r="T25" s="50">
        <v>2.9</v>
      </c>
      <c r="W25" s="74"/>
    </row>
    <row r="26" spans="1:23" x14ac:dyDescent="0.25">
      <c r="A26" s="45" t="s">
        <v>19</v>
      </c>
      <c r="B26" s="12" t="s">
        <v>13</v>
      </c>
      <c r="C26" s="13">
        <v>56</v>
      </c>
      <c r="D26" s="13" t="s">
        <v>23</v>
      </c>
      <c r="E26" s="13" t="s">
        <v>24</v>
      </c>
      <c r="F26" s="13">
        <v>83.8</v>
      </c>
      <c r="G26" s="26">
        <v>73.809354707792224</v>
      </c>
      <c r="H26" s="65">
        <f t="shared" si="0"/>
        <v>0.13535743987683227</v>
      </c>
      <c r="J26" s="45" t="s">
        <v>19</v>
      </c>
      <c r="K26" s="12" t="s">
        <v>13</v>
      </c>
      <c r="L26" s="13">
        <v>56</v>
      </c>
      <c r="M26" s="13" t="s">
        <v>23</v>
      </c>
      <c r="N26" s="13" t="s">
        <v>24</v>
      </c>
      <c r="O26" s="13">
        <v>83.8</v>
      </c>
      <c r="P26" s="13" t="s">
        <v>110</v>
      </c>
      <c r="Q26" s="13" t="s">
        <v>111</v>
      </c>
      <c r="R26" s="13">
        <v>1</v>
      </c>
      <c r="S26" s="13">
        <v>14</v>
      </c>
      <c r="T26" s="25">
        <v>1.97</v>
      </c>
      <c r="W26" s="74"/>
    </row>
    <row r="27" spans="1:23" x14ac:dyDescent="0.25">
      <c r="A27" s="45" t="s">
        <v>22</v>
      </c>
      <c r="B27" s="12" t="s">
        <v>13</v>
      </c>
      <c r="C27" s="13">
        <v>57</v>
      </c>
      <c r="D27" s="13" t="s">
        <v>18</v>
      </c>
      <c r="E27" s="13" t="s">
        <v>15</v>
      </c>
      <c r="F27" s="26">
        <v>8.4</v>
      </c>
      <c r="G27" s="26">
        <v>8.3754439791470823</v>
      </c>
      <c r="H27" s="27">
        <f>(F27-G27)</f>
        <v>2.4556020852918081E-2</v>
      </c>
      <c r="J27" s="45" t="s">
        <v>22</v>
      </c>
      <c r="K27" s="12" t="s">
        <v>13</v>
      </c>
      <c r="L27" s="13">
        <v>57</v>
      </c>
      <c r="M27" s="13" t="s">
        <v>18</v>
      </c>
      <c r="N27" s="13" t="s">
        <v>15</v>
      </c>
      <c r="O27" s="13">
        <v>8.4</v>
      </c>
      <c r="P27" s="26">
        <v>8.3710000000000004</v>
      </c>
      <c r="Q27" s="77">
        <v>3.5290000000000002E-2</v>
      </c>
      <c r="R27" s="13">
        <v>1</v>
      </c>
      <c r="S27" s="26">
        <f>(O27-P27)</f>
        <v>2.8999999999999915E-2</v>
      </c>
      <c r="T27" s="25">
        <v>0.82</v>
      </c>
      <c r="W27" s="74"/>
    </row>
    <row r="28" spans="1:23" x14ac:dyDescent="0.25">
      <c r="A28" s="45" t="s">
        <v>21</v>
      </c>
      <c r="B28" s="12" t="s">
        <v>13</v>
      </c>
      <c r="C28" s="13">
        <v>58</v>
      </c>
      <c r="D28" s="13" t="s">
        <v>18</v>
      </c>
      <c r="E28" s="13" t="s">
        <v>15</v>
      </c>
      <c r="F28" s="26">
        <v>16.7</v>
      </c>
      <c r="G28" s="26">
        <v>16.387719459946677</v>
      </c>
      <c r="H28" s="27">
        <f t="shared" ref="H28:H35" si="1">(F28-G28)</f>
        <v>0.3122805400533224</v>
      </c>
      <c r="J28" s="45" t="s">
        <v>21</v>
      </c>
      <c r="K28" s="12" t="s">
        <v>13</v>
      </c>
      <c r="L28" s="13">
        <v>58</v>
      </c>
      <c r="M28" s="13" t="s">
        <v>18</v>
      </c>
      <c r="N28" s="13" t="s">
        <v>15</v>
      </c>
      <c r="O28" s="13">
        <v>16.7</v>
      </c>
      <c r="P28" s="26">
        <v>16.37</v>
      </c>
      <c r="Q28" s="77">
        <v>0.1106</v>
      </c>
      <c r="R28" s="13">
        <v>1</v>
      </c>
      <c r="S28" s="26">
        <f t="shared" ref="S28:S35" si="2">(O28-P28)</f>
        <v>0.32999999999999829</v>
      </c>
      <c r="T28" s="50">
        <v>2.98</v>
      </c>
      <c r="W28" s="74"/>
    </row>
    <row r="29" spans="1:23" x14ac:dyDescent="0.25">
      <c r="A29" s="45" t="s">
        <v>25</v>
      </c>
      <c r="B29" s="12" t="s">
        <v>13</v>
      </c>
      <c r="C29" s="13">
        <v>59</v>
      </c>
      <c r="D29" s="13" t="s">
        <v>18</v>
      </c>
      <c r="E29" s="13" t="s">
        <v>15</v>
      </c>
      <c r="F29" s="26">
        <v>16.7</v>
      </c>
      <c r="G29" s="26">
        <v>16.387903836159538</v>
      </c>
      <c r="H29" s="27">
        <f t="shared" si="1"/>
        <v>0.31209616384046157</v>
      </c>
      <c r="J29" s="45" t="s">
        <v>25</v>
      </c>
      <c r="K29" s="12" t="s">
        <v>13</v>
      </c>
      <c r="L29" s="13">
        <v>59</v>
      </c>
      <c r="M29" s="13" t="s">
        <v>18</v>
      </c>
      <c r="N29" s="13" t="s">
        <v>15</v>
      </c>
      <c r="O29" s="13">
        <v>16.7</v>
      </c>
      <c r="P29" s="26">
        <v>16.34</v>
      </c>
      <c r="Q29" s="77">
        <v>0.1028</v>
      </c>
      <c r="R29" s="13">
        <v>1</v>
      </c>
      <c r="S29" s="26">
        <f t="shared" si="2"/>
        <v>0.35999999999999943</v>
      </c>
      <c r="T29" s="49">
        <v>3.5</v>
      </c>
      <c r="W29" s="74"/>
    </row>
    <row r="30" spans="1:23" x14ac:dyDescent="0.25">
      <c r="A30" s="45" t="s">
        <v>20</v>
      </c>
      <c r="B30" s="12" t="s">
        <v>13</v>
      </c>
      <c r="C30" s="13">
        <v>60</v>
      </c>
      <c r="D30" s="13" t="s">
        <v>18</v>
      </c>
      <c r="E30" s="13" t="s">
        <v>15</v>
      </c>
      <c r="F30" s="26">
        <v>4.4000000000000004</v>
      </c>
      <c r="G30" s="26">
        <v>4.4634156860783527</v>
      </c>
      <c r="H30" s="27">
        <f t="shared" si="1"/>
        <v>-6.3415686078352351E-2</v>
      </c>
      <c r="J30" s="45" t="s">
        <v>20</v>
      </c>
      <c r="K30" s="12" t="s">
        <v>13</v>
      </c>
      <c r="L30" s="13">
        <v>60</v>
      </c>
      <c r="M30" s="13" t="s">
        <v>18</v>
      </c>
      <c r="N30" s="13" t="s">
        <v>15</v>
      </c>
      <c r="O30" s="13">
        <v>4.4000000000000004</v>
      </c>
      <c r="P30" s="26">
        <v>4.492</v>
      </c>
      <c r="Q30" s="77">
        <v>6.1449999999999998E-2</v>
      </c>
      <c r="R30" s="13">
        <v>1</v>
      </c>
      <c r="S30" s="26">
        <f t="shared" si="2"/>
        <v>-9.1999999999999638E-2</v>
      </c>
      <c r="T30" s="25">
        <v>-1.5</v>
      </c>
      <c r="W30" s="74"/>
    </row>
    <row r="31" spans="1:23" x14ac:dyDescent="0.25">
      <c r="A31" s="45" t="s">
        <v>28</v>
      </c>
      <c r="B31" s="12" t="s">
        <v>13</v>
      </c>
      <c r="C31" s="13">
        <v>61</v>
      </c>
      <c r="D31" s="13" t="s">
        <v>18</v>
      </c>
      <c r="E31" s="13" t="s">
        <v>15</v>
      </c>
      <c r="F31" s="26">
        <v>8.01</v>
      </c>
      <c r="G31" s="26">
        <v>7.8878508901342705</v>
      </c>
      <c r="H31" s="27">
        <f t="shared" si="1"/>
        <v>0.12214910986572924</v>
      </c>
      <c r="J31" s="45" t="s">
        <v>28</v>
      </c>
      <c r="K31" s="12" t="s">
        <v>13</v>
      </c>
      <c r="L31" s="13">
        <v>61</v>
      </c>
      <c r="M31" s="13" t="s">
        <v>18</v>
      </c>
      <c r="N31" s="13" t="s">
        <v>15</v>
      </c>
      <c r="O31" s="13">
        <v>8.01</v>
      </c>
      <c r="P31" s="26">
        <v>7.9080000000000004</v>
      </c>
      <c r="Q31" s="77">
        <v>7.0599999999999996E-2</v>
      </c>
      <c r="R31" s="13">
        <v>1</v>
      </c>
      <c r="S31" s="26">
        <f t="shared" si="2"/>
        <v>0.10199999999999942</v>
      </c>
      <c r="T31" s="25">
        <v>1.44</v>
      </c>
      <c r="W31" s="74"/>
    </row>
    <row r="32" spans="1:23" x14ac:dyDescent="0.25">
      <c r="A32" s="45" t="s">
        <v>16</v>
      </c>
      <c r="B32" s="12" t="s">
        <v>13</v>
      </c>
      <c r="C32" s="13">
        <v>62</v>
      </c>
      <c r="D32" s="13" t="s">
        <v>18</v>
      </c>
      <c r="E32" s="13" t="s">
        <v>15</v>
      </c>
      <c r="F32" s="26">
        <v>16.8</v>
      </c>
      <c r="G32" s="26">
        <v>16.309964936078725</v>
      </c>
      <c r="H32" s="72">
        <f t="shared" si="1"/>
        <v>0.49003506392127605</v>
      </c>
      <c r="J32" s="45" t="s">
        <v>16</v>
      </c>
      <c r="K32" s="12" t="s">
        <v>13</v>
      </c>
      <c r="L32" s="13">
        <v>62</v>
      </c>
      <c r="M32" s="13" t="s">
        <v>18</v>
      </c>
      <c r="N32" s="13" t="s">
        <v>15</v>
      </c>
      <c r="O32" s="13">
        <v>16.8</v>
      </c>
      <c r="P32" s="26">
        <v>16.3</v>
      </c>
      <c r="Q32" s="77">
        <v>9.6189999999999998E-2</v>
      </c>
      <c r="R32" s="13">
        <v>1</v>
      </c>
      <c r="S32" s="26">
        <f t="shared" si="2"/>
        <v>0.5</v>
      </c>
      <c r="T32" s="49">
        <v>5.2</v>
      </c>
      <c r="W32" s="74"/>
    </row>
    <row r="33" spans="1:23" x14ac:dyDescent="0.25">
      <c r="A33" s="45" t="s">
        <v>12</v>
      </c>
      <c r="B33" s="12" t="s">
        <v>13</v>
      </c>
      <c r="C33" s="13">
        <v>63</v>
      </c>
      <c r="D33" s="13" t="s">
        <v>18</v>
      </c>
      <c r="E33" s="13" t="s">
        <v>15</v>
      </c>
      <c r="F33" s="26">
        <v>8.4</v>
      </c>
      <c r="G33" s="26">
        <v>8.2948453389327685</v>
      </c>
      <c r="H33" s="27">
        <f t="shared" si="1"/>
        <v>0.10515466106723181</v>
      </c>
      <c r="J33" s="45" t="s">
        <v>12</v>
      </c>
      <c r="K33" s="12" t="s">
        <v>13</v>
      </c>
      <c r="L33" s="13">
        <v>63</v>
      </c>
      <c r="M33" s="13" t="s">
        <v>18</v>
      </c>
      <c r="N33" s="13" t="s">
        <v>15</v>
      </c>
      <c r="O33" s="13">
        <v>8.4</v>
      </c>
      <c r="P33" s="26">
        <v>8.3239999999999998</v>
      </c>
      <c r="Q33" s="77">
        <v>7.0809999999999998E-2</v>
      </c>
      <c r="R33" s="13">
        <v>1</v>
      </c>
      <c r="S33" s="26">
        <f t="shared" si="2"/>
        <v>7.6000000000000512E-2</v>
      </c>
      <c r="T33" s="25">
        <v>1.07</v>
      </c>
      <c r="W33" s="74"/>
    </row>
    <row r="34" spans="1:23" x14ac:dyDescent="0.25">
      <c r="A34" s="45" t="s">
        <v>19</v>
      </c>
      <c r="B34" s="12" t="s">
        <v>13</v>
      </c>
      <c r="C34" s="13">
        <v>64</v>
      </c>
      <c r="D34" s="13" t="s">
        <v>18</v>
      </c>
      <c r="E34" s="13" t="s">
        <v>15</v>
      </c>
      <c r="F34" s="26">
        <v>5.2</v>
      </c>
      <c r="G34" s="26">
        <v>5.2073101943346503</v>
      </c>
      <c r="H34" s="27">
        <f t="shared" si="1"/>
        <v>-7.3101943346500775E-3</v>
      </c>
      <c r="J34" s="45" t="s">
        <v>19</v>
      </c>
      <c r="K34" s="12" t="s">
        <v>13</v>
      </c>
      <c r="L34" s="13">
        <v>64</v>
      </c>
      <c r="M34" s="13" t="s">
        <v>18</v>
      </c>
      <c r="N34" s="13" t="s">
        <v>15</v>
      </c>
      <c r="O34" s="13">
        <v>5.2</v>
      </c>
      <c r="P34" s="26">
        <v>5.2350000000000003</v>
      </c>
      <c r="Q34" s="77">
        <v>4.904E-2</v>
      </c>
      <c r="R34" s="13">
        <v>1</v>
      </c>
      <c r="S34" s="26">
        <f t="shared" si="2"/>
        <v>-3.5000000000000142E-2</v>
      </c>
      <c r="T34" s="25">
        <v>-0.71</v>
      </c>
      <c r="W34" s="74"/>
    </row>
    <row r="35" spans="1:23" x14ac:dyDescent="0.25">
      <c r="A35" s="45" t="s">
        <v>17</v>
      </c>
      <c r="B35" s="12" t="s">
        <v>13</v>
      </c>
      <c r="C35" s="13">
        <v>65</v>
      </c>
      <c r="D35" s="13" t="s">
        <v>18</v>
      </c>
      <c r="E35" s="13" t="s">
        <v>15</v>
      </c>
      <c r="F35" s="26">
        <v>21</v>
      </c>
      <c r="G35" s="26">
        <v>20.948344217297908</v>
      </c>
      <c r="H35" s="27">
        <f t="shared" si="1"/>
        <v>5.1655782702091813E-2</v>
      </c>
      <c r="J35" s="45" t="s">
        <v>17</v>
      </c>
      <c r="K35" s="12" t="s">
        <v>13</v>
      </c>
      <c r="L35" s="13">
        <v>65</v>
      </c>
      <c r="M35" s="13" t="s">
        <v>18</v>
      </c>
      <c r="N35" s="13" t="s">
        <v>15</v>
      </c>
      <c r="O35" s="13">
        <v>21</v>
      </c>
      <c r="P35" s="26">
        <v>20.92</v>
      </c>
      <c r="Q35" s="77">
        <v>9.9099999999999994E-2</v>
      </c>
      <c r="R35" s="13">
        <v>1</v>
      </c>
      <c r="S35" s="26">
        <f t="shared" si="2"/>
        <v>7.9999999999998295E-2</v>
      </c>
      <c r="T35" s="25">
        <v>0.81</v>
      </c>
      <c r="W35" s="74"/>
    </row>
    <row r="36" spans="1:23" x14ac:dyDescent="0.25">
      <c r="A36" s="45" t="s">
        <v>20</v>
      </c>
      <c r="B36" s="12" t="s">
        <v>13</v>
      </c>
      <c r="C36" s="13">
        <v>66</v>
      </c>
      <c r="D36" s="13" t="s">
        <v>14</v>
      </c>
      <c r="E36" s="13" t="s">
        <v>15</v>
      </c>
      <c r="F36" s="13"/>
      <c r="G36" s="26">
        <v>4.057348030125917</v>
      </c>
      <c r="H36" s="63"/>
      <c r="J36" s="45" t="s">
        <v>20</v>
      </c>
      <c r="K36" s="12" t="s">
        <v>13</v>
      </c>
      <c r="L36" s="13">
        <v>66</v>
      </c>
      <c r="M36" s="13" t="s">
        <v>14</v>
      </c>
      <c r="N36" s="13" t="s">
        <v>15</v>
      </c>
      <c r="O36" s="13" t="s">
        <v>70</v>
      </c>
      <c r="P36" s="13" t="s">
        <v>112</v>
      </c>
      <c r="Q36" s="13" t="s">
        <v>113</v>
      </c>
      <c r="R36" s="13">
        <v>2</v>
      </c>
      <c r="S36" s="13" t="s">
        <v>70</v>
      </c>
      <c r="T36" s="24" t="s">
        <v>70</v>
      </c>
      <c r="W36" s="74"/>
    </row>
    <row r="37" spans="1:23" ht="15.75" thickBot="1" x14ac:dyDescent="0.3">
      <c r="A37" s="48" t="s">
        <v>28</v>
      </c>
      <c r="B37" s="29" t="s">
        <v>13</v>
      </c>
      <c r="C37" s="17">
        <v>67</v>
      </c>
      <c r="D37" s="17" t="s">
        <v>14</v>
      </c>
      <c r="E37" s="17" t="s">
        <v>15</v>
      </c>
      <c r="F37" s="17"/>
      <c r="G37" s="39">
        <v>4.0580059947975462</v>
      </c>
      <c r="H37" s="64"/>
      <c r="J37" s="48" t="s">
        <v>28</v>
      </c>
      <c r="K37" s="29" t="s">
        <v>13</v>
      </c>
      <c r="L37" s="17">
        <v>67</v>
      </c>
      <c r="M37" s="17" t="s">
        <v>14</v>
      </c>
      <c r="N37" s="17" t="s">
        <v>15</v>
      </c>
      <c r="O37" s="17" t="s">
        <v>70</v>
      </c>
      <c r="P37" s="17" t="s">
        <v>114</v>
      </c>
      <c r="Q37" s="17" t="s">
        <v>115</v>
      </c>
      <c r="R37" s="17">
        <v>2</v>
      </c>
      <c r="S37" s="17" t="s">
        <v>70</v>
      </c>
      <c r="T37" s="18" t="s">
        <v>70</v>
      </c>
      <c r="W37" s="74"/>
    </row>
    <row r="67" s="2" customFormat="1" x14ac:dyDescent="0.25"/>
  </sheetData>
  <sheetProtection password="DC07" sheet="1" objects="1" scenarios="1" selectLockedCells="1" selectUnlockedCells="1"/>
  <mergeCells count="4">
    <mergeCell ref="A2:H2"/>
    <mergeCell ref="F6:G6"/>
    <mergeCell ref="A8:H8"/>
    <mergeCell ref="J8:T8"/>
  </mergeCells>
  <conditionalFormatting sqref="G36:G37">
    <cfRule type="expression" dxfId="1" priority="1">
      <formula>IF(ISBLANK(G36),TRUE)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headerFooter>
    <oddFooter>&amp;C&amp;P/27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67"/>
  <sheetViews>
    <sheetView topLeftCell="A2" zoomScale="70" zoomScaleNormal="70" zoomScalePageLayoutView="85" workbookViewId="0">
      <selection activeCell="E42" sqref="E42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1.42578125" style="9" customWidth="1"/>
    <col min="8" max="8" width="15.7109375" style="9" bestFit="1" customWidth="1"/>
    <col min="9" max="10" width="14" style="9" bestFit="1" customWidth="1"/>
    <col min="11" max="11" width="13.140625" style="9" bestFit="1" customWidth="1"/>
    <col min="12" max="12" width="3.85546875" style="9" bestFit="1" customWidth="1"/>
    <col min="13" max="13" width="25.5703125" style="9" bestFit="1" customWidth="1"/>
    <col min="14" max="14" width="18.7109375" style="9" bestFit="1" customWidth="1"/>
    <col min="15" max="15" width="15.42578125" style="9" bestFit="1" customWidth="1"/>
    <col min="16" max="16" width="6.85546875" style="9" bestFit="1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961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x14ac:dyDescent="0.25">
      <c r="A13" s="45" t="s">
        <v>37</v>
      </c>
      <c r="B13" s="12" t="s">
        <v>13</v>
      </c>
      <c r="C13" s="12">
        <v>30</v>
      </c>
      <c r="D13" s="12" t="s">
        <v>30</v>
      </c>
      <c r="E13" s="12" t="s">
        <v>31</v>
      </c>
      <c r="F13" s="13">
        <v>82.1</v>
      </c>
      <c r="G13" s="26">
        <v>80.898513536131006</v>
      </c>
      <c r="H13" s="66">
        <f t="shared" ref="H13:H33" si="0">(F13-G13)/G13</f>
        <v>1.4851774295363031E-2</v>
      </c>
      <c r="J13" s="45" t="s">
        <v>37</v>
      </c>
      <c r="K13" s="12" t="s">
        <v>13</v>
      </c>
      <c r="L13" s="12">
        <v>30</v>
      </c>
      <c r="M13" s="12" t="s">
        <v>30</v>
      </c>
      <c r="N13" s="12" t="s">
        <v>31</v>
      </c>
      <c r="O13" s="13">
        <v>82.1</v>
      </c>
      <c r="P13" s="13" t="s">
        <v>76</v>
      </c>
      <c r="Q13" s="13" t="s">
        <v>77</v>
      </c>
      <c r="R13" s="13">
        <v>2</v>
      </c>
      <c r="S13" s="13">
        <v>-1</v>
      </c>
      <c r="T13" s="25">
        <v>-0.33</v>
      </c>
    </row>
    <row r="14" spans="1:20" x14ac:dyDescent="0.25">
      <c r="A14" s="45" t="s">
        <v>36</v>
      </c>
      <c r="B14" s="12" t="s">
        <v>13</v>
      </c>
      <c r="C14" s="12">
        <v>31</v>
      </c>
      <c r="D14" s="12" t="s">
        <v>30</v>
      </c>
      <c r="E14" s="12" t="s">
        <v>31</v>
      </c>
      <c r="F14" s="13">
        <v>78.7</v>
      </c>
      <c r="G14" s="26">
        <v>82.344942107559575</v>
      </c>
      <c r="H14" s="66">
        <f t="shared" si="0"/>
        <v>-4.4264310767242049E-2</v>
      </c>
      <c r="J14" s="45" t="s">
        <v>36</v>
      </c>
      <c r="K14" s="12" t="s">
        <v>13</v>
      </c>
      <c r="L14" s="12">
        <v>31</v>
      </c>
      <c r="M14" s="12" t="s">
        <v>30</v>
      </c>
      <c r="N14" s="12" t="s">
        <v>31</v>
      </c>
      <c r="O14" s="13">
        <v>78.7</v>
      </c>
      <c r="P14" s="13" t="s">
        <v>78</v>
      </c>
      <c r="Q14" s="13" t="s">
        <v>79</v>
      </c>
      <c r="R14" s="13">
        <v>2</v>
      </c>
      <c r="S14" s="13">
        <v>-4</v>
      </c>
      <c r="T14" s="25">
        <v>-0.75</v>
      </c>
    </row>
    <row r="15" spans="1:20" x14ac:dyDescent="0.25">
      <c r="A15" s="45" t="s">
        <v>35</v>
      </c>
      <c r="B15" s="12" t="s">
        <v>13</v>
      </c>
      <c r="C15" s="12">
        <v>32</v>
      </c>
      <c r="D15" s="12" t="s">
        <v>30</v>
      </c>
      <c r="E15" s="12" t="s">
        <v>31</v>
      </c>
      <c r="F15" s="13">
        <v>78.900000000000006</v>
      </c>
      <c r="G15" s="26">
        <v>81.622082340731708</v>
      </c>
      <c r="H15" s="66">
        <f t="shared" si="0"/>
        <v>-3.3349827187308931E-2</v>
      </c>
      <c r="J15" s="45" t="s">
        <v>35</v>
      </c>
      <c r="K15" s="12" t="s">
        <v>13</v>
      </c>
      <c r="L15" s="12">
        <v>32</v>
      </c>
      <c r="M15" s="12" t="s">
        <v>30</v>
      </c>
      <c r="N15" s="12" t="s">
        <v>31</v>
      </c>
      <c r="O15" s="13">
        <v>78.900000000000006</v>
      </c>
      <c r="P15" s="13" t="s">
        <v>80</v>
      </c>
      <c r="Q15" s="13" t="s">
        <v>81</v>
      </c>
      <c r="R15" s="13">
        <v>2</v>
      </c>
      <c r="S15" s="13">
        <v>-2</v>
      </c>
      <c r="T15" s="25">
        <v>-0.57999999999999996</v>
      </c>
    </row>
    <row r="16" spans="1:20" x14ac:dyDescent="0.25">
      <c r="A16" s="45" t="s">
        <v>34</v>
      </c>
      <c r="B16" s="12" t="s">
        <v>13</v>
      </c>
      <c r="C16" s="12">
        <v>33</v>
      </c>
      <c r="D16" s="12" t="s">
        <v>30</v>
      </c>
      <c r="E16" s="12" t="s">
        <v>31</v>
      </c>
      <c r="F16" s="13" t="s">
        <v>72</v>
      </c>
      <c r="G16" s="26">
        <v>0</v>
      </c>
      <c r="H16" s="66"/>
      <c r="J16" s="45" t="s">
        <v>34</v>
      </c>
      <c r="K16" s="12" t="s">
        <v>13</v>
      </c>
      <c r="L16" s="12">
        <v>33</v>
      </c>
      <c r="M16" s="12" t="s">
        <v>30</v>
      </c>
      <c r="N16" s="12" t="s">
        <v>31</v>
      </c>
      <c r="O16" s="13"/>
      <c r="P16" s="13"/>
      <c r="Q16" s="13"/>
      <c r="R16" s="13"/>
      <c r="S16" s="13"/>
      <c r="T16" s="24"/>
    </row>
    <row r="17" spans="1:20" x14ac:dyDescent="0.25">
      <c r="A17" s="45" t="s">
        <v>33</v>
      </c>
      <c r="B17" s="12" t="s">
        <v>13</v>
      </c>
      <c r="C17" s="12">
        <v>34</v>
      </c>
      <c r="D17" s="12" t="s">
        <v>30</v>
      </c>
      <c r="E17" s="12" t="s">
        <v>31</v>
      </c>
      <c r="F17" s="13">
        <v>0.8</v>
      </c>
      <c r="G17" s="26">
        <v>1.4464285714285718</v>
      </c>
      <c r="H17" s="66"/>
      <c r="J17" s="45" t="s">
        <v>33</v>
      </c>
      <c r="K17" s="12" t="s">
        <v>13</v>
      </c>
      <c r="L17" s="12">
        <v>34</v>
      </c>
      <c r="M17" s="12" t="s">
        <v>30</v>
      </c>
      <c r="N17" s="12" t="s">
        <v>31</v>
      </c>
      <c r="O17" s="13"/>
      <c r="P17" s="13"/>
      <c r="Q17" s="13"/>
      <c r="R17" s="13"/>
      <c r="S17" s="13"/>
      <c r="T17" s="24"/>
    </row>
    <row r="18" spans="1:20" x14ac:dyDescent="0.25">
      <c r="A18" s="45" t="s">
        <v>32</v>
      </c>
      <c r="B18" s="12" t="s">
        <v>13</v>
      </c>
      <c r="C18" s="12">
        <v>35</v>
      </c>
      <c r="D18" s="12" t="s">
        <v>30</v>
      </c>
      <c r="E18" s="12" t="s">
        <v>31</v>
      </c>
      <c r="F18" s="13" t="s">
        <v>72</v>
      </c>
      <c r="G18" s="26">
        <v>0.72360522861063425</v>
      </c>
      <c r="H18" s="66"/>
      <c r="J18" s="45" t="s">
        <v>32</v>
      </c>
      <c r="K18" s="12" t="s">
        <v>13</v>
      </c>
      <c r="L18" s="12">
        <v>35</v>
      </c>
      <c r="M18" s="12" t="s">
        <v>30</v>
      </c>
      <c r="N18" s="12" t="s">
        <v>31</v>
      </c>
      <c r="O18" s="13"/>
      <c r="P18" s="13"/>
      <c r="Q18" s="13"/>
      <c r="R18" s="13"/>
      <c r="S18" s="13"/>
      <c r="T18" s="24"/>
    </row>
    <row r="19" spans="1:20" x14ac:dyDescent="0.25">
      <c r="A19" s="45" t="s">
        <v>29</v>
      </c>
      <c r="B19" s="12" t="s">
        <v>13</v>
      </c>
      <c r="C19" s="12">
        <v>42</v>
      </c>
      <c r="D19" s="12" t="s">
        <v>30</v>
      </c>
      <c r="E19" s="12" t="s">
        <v>31</v>
      </c>
      <c r="F19" s="13">
        <v>82.6</v>
      </c>
      <c r="G19" s="26">
        <v>80.898513536131006</v>
      </c>
      <c r="H19" s="66">
        <f t="shared" si="0"/>
        <v>2.1032357573653914E-2</v>
      </c>
      <c r="J19" s="45" t="s">
        <v>29</v>
      </c>
      <c r="K19" s="12" t="s">
        <v>13</v>
      </c>
      <c r="L19" s="12">
        <v>42</v>
      </c>
      <c r="M19" s="12" t="s">
        <v>30</v>
      </c>
      <c r="N19" s="12" t="s">
        <v>31</v>
      </c>
      <c r="O19" s="13">
        <v>82.6</v>
      </c>
      <c r="P19" s="13" t="s">
        <v>82</v>
      </c>
      <c r="Q19" s="13" t="s">
        <v>83</v>
      </c>
      <c r="R19" s="13">
        <v>2</v>
      </c>
      <c r="S19" s="13">
        <v>-1</v>
      </c>
      <c r="T19" s="25">
        <v>-0.22</v>
      </c>
    </row>
    <row r="20" spans="1:20" x14ac:dyDescent="0.25">
      <c r="A20" s="45" t="s">
        <v>20</v>
      </c>
      <c r="B20" s="12" t="s">
        <v>13</v>
      </c>
      <c r="C20" s="12">
        <v>43</v>
      </c>
      <c r="D20" s="12" t="s">
        <v>27</v>
      </c>
      <c r="E20" s="12" t="s">
        <v>24</v>
      </c>
      <c r="F20" s="13">
        <v>81.400000000000006</v>
      </c>
      <c r="G20" s="26">
        <v>81.191350452658114</v>
      </c>
      <c r="H20" s="66">
        <f t="shared" si="0"/>
        <v>2.5698494504479714E-3</v>
      </c>
      <c r="J20" s="45" t="s">
        <v>20</v>
      </c>
      <c r="K20" s="12" t="s">
        <v>13</v>
      </c>
      <c r="L20" s="12">
        <v>43</v>
      </c>
      <c r="M20" s="12" t="s">
        <v>27</v>
      </c>
      <c r="N20" s="12" t="s">
        <v>24</v>
      </c>
      <c r="O20" s="13">
        <v>81.400000000000006</v>
      </c>
      <c r="P20" s="13" t="s">
        <v>84</v>
      </c>
      <c r="Q20" s="13" t="s">
        <v>85</v>
      </c>
      <c r="R20" s="13">
        <v>1</v>
      </c>
      <c r="S20" s="13">
        <v>-2</v>
      </c>
      <c r="T20" s="25">
        <v>-0.55000000000000004</v>
      </c>
    </row>
    <row r="21" spans="1:20" x14ac:dyDescent="0.25">
      <c r="A21" s="45" t="s">
        <v>28</v>
      </c>
      <c r="B21" s="12" t="s">
        <v>13</v>
      </c>
      <c r="C21" s="12">
        <v>44</v>
      </c>
      <c r="D21" s="12" t="s">
        <v>27</v>
      </c>
      <c r="E21" s="12" t="s">
        <v>24</v>
      </c>
      <c r="F21" s="13">
        <v>81.5</v>
      </c>
      <c r="G21" s="26">
        <v>81.204516944623563</v>
      </c>
      <c r="H21" s="66">
        <f t="shared" si="0"/>
        <v>3.6387514696742521E-3</v>
      </c>
      <c r="J21" s="45" t="s">
        <v>28</v>
      </c>
      <c r="K21" s="12" t="s">
        <v>13</v>
      </c>
      <c r="L21" s="12">
        <v>44</v>
      </c>
      <c r="M21" s="12" t="s">
        <v>27</v>
      </c>
      <c r="N21" s="12" t="s">
        <v>24</v>
      </c>
      <c r="O21" s="13">
        <v>81.5</v>
      </c>
      <c r="P21" s="13" t="s">
        <v>86</v>
      </c>
      <c r="Q21" s="13" t="s">
        <v>87</v>
      </c>
      <c r="R21" s="13">
        <v>1</v>
      </c>
      <c r="S21" s="13">
        <v>-2</v>
      </c>
      <c r="T21" s="25">
        <v>-0.66</v>
      </c>
    </row>
    <row r="22" spans="1:20" x14ac:dyDescent="0.25">
      <c r="A22" s="45" t="s">
        <v>17</v>
      </c>
      <c r="B22" s="12" t="s">
        <v>13</v>
      </c>
      <c r="C22" s="12">
        <v>45</v>
      </c>
      <c r="D22" s="12" t="s">
        <v>27</v>
      </c>
      <c r="E22" s="12" t="s">
        <v>24</v>
      </c>
      <c r="F22" s="13">
        <v>100</v>
      </c>
      <c r="G22" s="26">
        <v>98.694923591093769</v>
      </c>
      <c r="H22" s="66">
        <f t="shared" si="0"/>
        <v>1.3223338763737604E-2</v>
      </c>
      <c r="J22" s="45" t="s">
        <v>17</v>
      </c>
      <c r="K22" s="12" t="s">
        <v>13</v>
      </c>
      <c r="L22" s="12">
        <v>45</v>
      </c>
      <c r="M22" s="12" t="s">
        <v>27</v>
      </c>
      <c r="N22" s="12" t="s">
        <v>24</v>
      </c>
      <c r="O22" s="13">
        <v>100</v>
      </c>
      <c r="P22" s="13" t="s">
        <v>88</v>
      </c>
      <c r="Q22" s="13" t="s">
        <v>89</v>
      </c>
      <c r="R22" s="13">
        <v>1</v>
      </c>
      <c r="S22" s="13">
        <v>-1</v>
      </c>
      <c r="T22" s="25">
        <v>-0.47</v>
      </c>
    </row>
    <row r="23" spans="1:20" x14ac:dyDescent="0.25">
      <c r="A23" s="45" t="s">
        <v>21</v>
      </c>
      <c r="B23" s="12" t="s">
        <v>13</v>
      </c>
      <c r="C23" s="13">
        <v>46</v>
      </c>
      <c r="D23" s="13" t="s">
        <v>26</v>
      </c>
      <c r="E23" s="13" t="s">
        <v>24</v>
      </c>
      <c r="F23" s="13">
        <v>89.4</v>
      </c>
      <c r="G23" s="26">
        <v>89.596919824310262</v>
      </c>
      <c r="H23" s="66">
        <f t="shared" si="0"/>
        <v>-2.1978414514293009E-3</v>
      </c>
      <c r="J23" s="45" t="s">
        <v>21</v>
      </c>
      <c r="K23" s="12" t="s">
        <v>13</v>
      </c>
      <c r="L23" s="13">
        <v>46</v>
      </c>
      <c r="M23" s="13" t="s">
        <v>26</v>
      </c>
      <c r="N23" s="13" t="s">
        <v>24</v>
      </c>
      <c r="O23" s="13">
        <v>89.4</v>
      </c>
      <c r="P23" s="13" t="s">
        <v>90</v>
      </c>
      <c r="Q23" s="13" t="s">
        <v>91</v>
      </c>
      <c r="R23" s="13">
        <v>1</v>
      </c>
      <c r="S23" s="13">
        <v>2</v>
      </c>
      <c r="T23" s="25">
        <v>0.33</v>
      </c>
    </row>
    <row r="24" spans="1:20" x14ac:dyDescent="0.25">
      <c r="A24" s="45" t="s">
        <v>25</v>
      </c>
      <c r="B24" s="12" t="s">
        <v>13</v>
      </c>
      <c r="C24" s="13">
        <v>47</v>
      </c>
      <c r="D24" s="13" t="s">
        <v>26</v>
      </c>
      <c r="E24" s="13" t="s">
        <v>24</v>
      </c>
      <c r="F24" s="13">
        <v>66.599999999999994</v>
      </c>
      <c r="G24" s="26">
        <v>63.40114182026948</v>
      </c>
      <c r="H24" s="66">
        <f t="shared" si="0"/>
        <v>5.0454267666009647E-2</v>
      </c>
      <c r="J24" s="45" t="s">
        <v>25</v>
      </c>
      <c r="K24" s="12" t="s">
        <v>13</v>
      </c>
      <c r="L24" s="13">
        <v>47</v>
      </c>
      <c r="M24" s="13" t="s">
        <v>26</v>
      </c>
      <c r="N24" s="13" t="s">
        <v>24</v>
      </c>
      <c r="O24" s="13">
        <v>66.599999999999994</v>
      </c>
      <c r="P24" s="13" t="s">
        <v>92</v>
      </c>
      <c r="Q24" s="13" t="s">
        <v>93</v>
      </c>
      <c r="R24" s="13">
        <v>1</v>
      </c>
      <c r="S24" s="13">
        <v>1</v>
      </c>
      <c r="T24" s="25">
        <v>0.25</v>
      </c>
    </row>
    <row r="25" spans="1:20" x14ac:dyDescent="0.25">
      <c r="A25" s="45" t="s">
        <v>20</v>
      </c>
      <c r="B25" s="12" t="s">
        <v>13</v>
      </c>
      <c r="C25" s="13">
        <v>48</v>
      </c>
      <c r="D25" s="13" t="s">
        <v>26</v>
      </c>
      <c r="E25" s="13" t="s">
        <v>24</v>
      </c>
      <c r="F25" s="13">
        <v>79.2</v>
      </c>
      <c r="G25" s="26">
        <v>75.749722336875095</v>
      </c>
      <c r="H25" s="66">
        <f t="shared" si="0"/>
        <v>4.5548386933760503E-2</v>
      </c>
      <c r="J25" s="45" t="s">
        <v>20</v>
      </c>
      <c r="K25" s="12" t="s">
        <v>13</v>
      </c>
      <c r="L25" s="13">
        <v>48</v>
      </c>
      <c r="M25" s="13" t="s">
        <v>26</v>
      </c>
      <c r="N25" s="13" t="s">
        <v>24</v>
      </c>
      <c r="O25" s="13">
        <v>79.2</v>
      </c>
      <c r="P25" s="13" t="s">
        <v>94</v>
      </c>
      <c r="Q25" s="13" t="s">
        <v>95</v>
      </c>
      <c r="R25" s="13">
        <v>1</v>
      </c>
      <c r="S25" s="13">
        <v>0</v>
      </c>
      <c r="T25" s="25">
        <v>-0.03</v>
      </c>
    </row>
    <row r="26" spans="1:20" x14ac:dyDescent="0.25">
      <c r="A26" s="45" t="s">
        <v>28</v>
      </c>
      <c r="B26" s="12" t="s">
        <v>13</v>
      </c>
      <c r="C26" s="13">
        <v>49</v>
      </c>
      <c r="D26" s="13" t="s">
        <v>26</v>
      </c>
      <c r="E26" s="13" t="s">
        <v>24</v>
      </c>
      <c r="F26" s="13">
        <v>77.2</v>
      </c>
      <c r="G26" s="26">
        <v>75.762006380741482</v>
      </c>
      <c r="H26" s="66">
        <f t="shared" si="0"/>
        <v>1.8980405719878812E-2</v>
      </c>
      <c r="J26" s="45" t="s">
        <v>28</v>
      </c>
      <c r="K26" s="12" t="s">
        <v>13</v>
      </c>
      <c r="L26" s="13">
        <v>49</v>
      </c>
      <c r="M26" s="13" t="s">
        <v>26</v>
      </c>
      <c r="N26" s="13" t="s">
        <v>24</v>
      </c>
      <c r="O26" s="13">
        <v>77.2</v>
      </c>
      <c r="P26" s="13" t="s">
        <v>96</v>
      </c>
      <c r="Q26" s="13" t="s">
        <v>97</v>
      </c>
      <c r="R26" s="13">
        <v>1</v>
      </c>
      <c r="S26" s="13">
        <v>2</v>
      </c>
      <c r="T26" s="25">
        <v>0.3</v>
      </c>
    </row>
    <row r="27" spans="1:20" x14ac:dyDescent="0.25">
      <c r="A27" s="45" t="s">
        <v>12</v>
      </c>
      <c r="B27" s="12" t="s">
        <v>13</v>
      </c>
      <c r="C27" s="13">
        <v>50</v>
      </c>
      <c r="D27" s="13" t="s">
        <v>26</v>
      </c>
      <c r="E27" s="13" t="s">
        <v>24</v>
      </c>
      <c r="F27" s="13">
        <v>65.8</v>
      </c>
      <c r="G27" s="26">
        <v>61.005718130358886</v>
      </c>
      <c r="H27" s="66">
        <f t="shared" si="0"/>
        <v>7.8587417976074686E-2</v>
      </c>
      <c r="J27" s="45" t="s">
        <v>12</v>
      </c>
      <c r="K27" s="12" t="s">
        <v>13</v>
      </c>
      <c r="L27" s="13">
        <v>50</v>
      </c>
      <c r="M27" s="13" t="s">
        <v>26</v>
      </c>
      <c r="N27" s="13" t="s">
        <v>24</v>
      </c>
      <c r="O27" s="13">
        <v>65.8</v>
      </c>
      <c r="P27" s="13" t="s">
        <v>98</v>
      </c>
      <c r="Q27" s="13" t="s">
        <v>99</v>
      </c>
      <c r="R27" s="13">
        <v>2</v>
      </c>
      <c r="S27" s="13">
        <v>6</v>
      </c>
      <c r="T27" s="25">
        <v>0.73</v>
      </c>
    </row>
    <row r="28" spans="1:20" x14ac:dyDescent="0.25">
      <c r="A28" s="45" t="s">
        <v>22</v>
      </c>
      <c r="B28" s="12" t="s">
        <v>13</v>
      </c>
      <c r="C28" s="13">
        <v>51</v>
      </c>
      <c r="D28" s="13" t="s">
        <v>23</v>
      </c>
      <c r="E28" s="13" t="s">
        <v>24</v>
      </c>
      <c r="F28" s="13">
        <v>23.5</v>
      </c>
      <c r="G28" s="26">
        <v>25.445524344683609</v>
      </c>
      <c r="H28" s="66">
        <f t="shared" si="0"/>
        <v>-7.6458410458737178E-2</v>
      </c>
      <c r="J28" s="45" t="s">
        <v>22</v>
      </c>
      <c r="K28" s="12" t="s">
        <v>13</v>
      </c>
      <c r="L28" s="13">
        <v>51</v>
      </c>
      <c r="M28" s="13" t="s">
        <v>23</v>
      </c>
      <c r="N28" s="13" t="s">
        <v>24</v>
      </c>
      <c r="O28" s="13">
        <v>23.5</v>
      </c>
      <c r="P28" s="13" t="s">
        <v>100</v>
      </c>
      <c r="Q28" s="13" t="s">
        <v>101</v>
      </c>
      <c r="R28" s="13">
        <v>1</v>
      </c>
      <c r="S28" s="13">
        <v>-4</v>
      </c>
      <c r="T28" s="25">
        <v>-0.46</v>
      </c>
    </row>
    <row r="29" spans="1:20" x14ac:dyDescent="0.25">
      <c r="A29" s="45" t="s">
        <v>20</v>
      </c>
      <c r="B29" s="12" t="s">
        <v>13</v>
      </c>
      <c r="C29" s="13">
        <v>52</v>
      </c>
      <c r="D29" s="13" t="s">
        <v>23</v>
      </c>
      <c r="E29" s="13" t="s">
        <v>24</v>
      </c>
      <c r="F29" s="13">
        <v>149</v>
      </c>
      <c r="G29" s="26">
        <v>152.75542125166928</v>
      </c>
      <c r="H29" s="66">
        <f t="shared" si="0"/>
        <v>-2.45845366462124E-2</v>
      </c>
      <c r="J29" s="45" t="s">
        <v>20</v>
      </c>
      <c r="K29" s="12" t="s">
        <v>13</v>
      </c>
      <c r="L29" s="13">
        <v>52</v>
      </c>
      <c r="M29" s="13" t="s">
        <v>23</v>
      </c>
      <c r="N29" s="13" t="s">
        <v>24</v>
      </c>
      <c r="O29" s="13">
        <v>149</v>
      </c>
      <c r="P29" s="13" t="s">
        <v>102</v>
      </c>
      <c r="Q29" s="13" t="s">
        <v>103</v>
      </c>
      <c r="R29" s="13">
        <v>1</v>
      </c>
      <c r="S29" s="13">
        <v>-1</v>
      </c>
      <c r="T29" s="25">
        <v>-0.41</v>
      </c>
    </row>
    <row r="30" spans="1:20" x14ac:dyDescent="0.25">
      <c r="A30" s="45" t="s">
        <v>28</v>
      </c>
      <c r="B30" s="12" t="s">
        <v>13</v>
      </c>
      <c r="C30" s="13">
        <v>53</v>
      </c>
      <c r="D30" s="13" t="s">
        <v>23</v>
      </c>
      <c r="E30" s="13" t="s">
        <v>24</v>
      </c>
      <c r="F30" s="13">
        <v>149</v>
      </c>
      <c r="G30" s="26">
        <v>152.7801930163385</v>
      </c>
      <c r="H30" s="66">
        <f t="shared" si="0"/>
        <v>-2.4742690408397654E-2</v>
      </c>
      <c r="J30" s="45" t="s">
        <v>28</v>
      </c>
      <c r="K30" s="12" t="s">
        <v>13</v>
      </c>
      <c r="L30" s="13">
        <v>53</v>
      </c>
      <c r="M30" s="13" t="s">
        <v>23</v>
      </c>
      <c r="N30" s="13" t="s">
        <v>24</v>
      </c>
      <c r="O30" s="13">
        <v>149</v>
      </c>
      <c r="P30" s="13" t="s">
        <v>104</v>
      </c>
      <c r="Q30" s="13" t="s">
        <v>105</v>
      </c>
      <c r="R30" s="13">
        <v>1</v>
      </c>
      <c r="S30" s="13">
        <v>-2</v>
      </c>
      <c r="T30" s="25">
        <v>-0.27</v>
      </c>
    </row>
    <row r="31" spans="1:20" x14ac:dyDescent="0.25">
      <c r="A31" s="45" t="s">
        <v>16</v>
      </c>
      <c r="B31" s="12" t="s">
        <v>13</v>
      </c>
      <c r="C31" s="13">
        <v>54</v>
      </c>
      <c r="D31" s="13" t="s">
        <v>23</v>
      </c>
      <c r="E31" s="13" t="s">
        <v>24</v>
      </c>
      <c r="F31" s="13">
        <v>87.9</v>
      </c>
      <c r="G31" s="26">
        <v>91.048534417670169</v>
      </c>
      <c r="H31" s="66">
        <f t="shared" si="0"/>
        <v>-3.4580835790577143E-2</v>
      </c>
      <c r="J31" s="45" t="s">
        <v>16</v>
      </c>
      <c r="K31" s="12" t="s">
        <v>13</v>
      </c>
      <c r="L31" s="13">
        <v>54</v>
      </c>
      <c r="M31" s="13" t="s">
        <v>23</v>
      </c>
      <c r="N31" s="13" t="s">
        <v>24</v>
      </c>
      <c r="O31" s="13">
        <v>87.9</v>
      </c>
      <c r="P31" s="13" t="s">
        <v>106</v>
      </c>
      <c r="Q31" s="13" t="s">
        <v>107</v>
      </c>
      <c r="R31" s="13">
        <v>1</v>
      </c>
      <c r="S31" s="13">
        <v>-1</v>
      </c>
      <c r="T31" s="25">
        <v>-0.19</v>
      </c>
    </row>
    <row r="32" spans="1:20" x14ac:dyDescent="0.25">
      <c r="A32" s="45" t="s">
        <v>12</v>
      </c>
      <c r="B32" s="12" t="s">
        <v>13</v>
      </c>
      <c r="C32" s="13">
        <v>55</v>
      </c>
      <c r="D32" s="13" t="s">
        <v>23</v>
      </c>
      <c r="E32" s="13" t="s">
        <v>24</v>
      </c>
      <c r="F32" s="13">
        <v>229</v>
      </c>
      <c r="G32" s="26">
        <v>232.49953365802395</v>
      </c>
      <c r="H32" s="66">
        <f t="shared" si="0"/>
        <v>-1.5051787859373948E-2</v>
      </c>
      <c r="J32" s="45" t="s">
        <v>12</v>
      </c>
      <c r="K32" s="12" t="s">
        <v>13</v>
      </c>
      <c r="L32" s="13">
        <v>55</v>
      </c>
      <c r="M32" s="13" t="s">
        <v>23</v>
      </c>
      <c r="N32" s="13" t="s">
        <v>24</v>
      </c>
      <c r="O32" s="13">
        <v>229</v>
      </c>
      <c r="P32" s="13" t="s">
        <v>108</v>
      </c>
      <c r="Q32" s="13" t="s">
        <v>109</v>
      </c>
      <c r="R32" s="13">
        <v>1</v>
      </c>
      <c r="S32" s="13">
        <v>0</v>
      </c>
      <c r="T32" s="25">
        <v>0.01</v>
      </c>
    </row>
    <row r="33" spans="1:20" x14ac:dyDescent="0.25">
      <c r="A33" s="45" t="s">
        <v>19</v>
      </c>
      <c r="B33" s="12" t="s">
        <v>13</v>
      </c>
      <c r="C33" s="13">
        <v>56</v>
      </c>
      <c r="D33" s="13" t="s">
        <v>23</v>
      </c>
      <c r="E33" s="13" t="s">
        <v>24</v>
      </c>
      <c r="F33" s="13">
        <v>71.099999999999994</v>
      </c>
      <c r="G33" s="26">
        <v>73.809354707792224</v>
      </c>
      <c r="H33" s="66">
        <f t="shared" si="0"/>
        <v>-3.6707470462496762E-2</v>
      </c>
      <c r="J33" s="45" t="s">
        <v>19</v>
      </c>
      <c r="K33" s="12" t="s">
        <v>13</v>
      </c>
      <c r="L33" s="13">
        <v>56</v>
      </c>
      <c r="M33" s="13" t="s">
        <v>23</v>
      </c>
      <c r="N33" s="13" t="s">
        <v>24</v>
      </c>
      <c r="O33" s="13">
        <v>71.099999999999994</v>
      </c>
      <c r="P33" s="13" t="s">
        <v>110</v>
      </c>
      <c r="Q33" s="13" t="s">
        <v>111</v>
      </c>
      <c r="R33" s="13">
        <v>1</v>
      </c>
      <c r="S33" s="13">
        <v>-3</v>
      </c>
      <c r="T33" s="25">
        <v>-0.47</v>
      </c>
    </row>
    <row r="34" spans="1:20" x14ac:dyDescent="0.25">
      <c r="A34" s="45" t="s">
        <v>22</v>
      </c>
      <c r="B34" s="12" t="s">
        <v>13</v>
      </c>
      <c r="C34" s="13">
        <v>57</v>
      </c>
      <c r="D34" s="13" t="s">
        <v>18</v>
      </c>
      <c r="E34" s="13" t="s">
        <v>15</v>
      </c>
      <c r="F34" s="26">
        <v>8.33</v>
      </c>
      <c r="G34" s="26">
        <v>8.3754439791470823</v>
      </c>
      <c r="H34" s="68">
        <f t="shared" ref="H34:H42" si="1">(F34-G34)</f>
        <v>-4.5443979147082203E-2</v>
      </c>
      <c r="J34" s="45" t="s">
        <v>22</v>
      </c>
      <c r="K34" s="12" t="s">
        <v>13</v>
      </c>
      <c r="L34" s="13">
        <v>57</v>
      </c>
      <c r="M34" s="13" t="s">
        <v>18</v>
      </c>
      <c r="N34" s="13" t="s">
        <v>15</v>
      </c>
      <c r="O34" s="13">
        <v>8.33</v>
      </c>
      <c r="P34" s="26">
        <v>8.3710000000000004</v>
      </c>
      <c r="Q34" s="77">
        <v>3.5290000000000002E-2</v>
      </c>
      <c r="R34" s="13">
        <v>1</v>
      </c>
      <c r="S34" s="26">
        <f>(O34-P34)</f>
        <v>-4.1000000000000369E-2</v>
      </c>
      <c r="T34" s="25">
        <v>-1.1599999999999999</v>
      </c>
    </row>
    <row r="35" spans="1:20" x14ac:dyDescent="0.25">
      <c r="A35" s="45" t="s">
        <v>21</v>
      </c>
      <c r="B35" s="12" t="s">
        <v>13</v>
      </c>
      <c r="C35" s="13">
        <v>58</v>
      </c>
      <c r="D35" s="13" t="s">
        <v>18</v>
      </c>
      <c r="E35" s="13" t="s">
        <v>15</v>
      </c>
      <c r="F35" s="26">
        <v>16.28</v>
      </c>
      <c r="G35" s="26">
        <v>16.387719459946677</v>
      </c>
      <c r="H35" s="68">
        <f t="shared" si="1"/>
        <v>-0.10771945994667576</v>
      </c>
      <c r="J35" s="45" t="s">
        <v>21</v>
      </c>
      <c r="K35" s="12" t="s">
        <v>13</v>
      </c>
      <c r="L35" s="13">
        <v>58</v>
      </c>
      <c r="M35" s="13" t="s">
        <v>18</v>
      </c>
      <c r="N35" s="13" t="s">
        <v>15</v>
      </c>
      <c r="O35" s="13">
        <v>16.3</v>
      </c>
      <c r="P35" s="26">
        <v>16.37</v>
      </c>
      <c r="Q35" s="77">
        <v>0.1106</v>
      </c>
      <c r="R35" s="13">
        <v>1</v>
      </c>
      <c r="S35" s="26">
        <f t="shared" ref="S35:S42" si="2">(O35-P35)</f>
        <v>-7.0000000000000284E-2</v>
      </c>
      <c r="T35" s="25">
        <v>-0.63</v>
      </c>
    </row>
    <row r="36" spans="1:20" x14ac:dyDescent="0.25">
      <c r="A36" s="45" t="s">
        <v>25</v>
      </c>
      <c r="B36" s="12" t="s">
        <v>13</v>
      </c>
      <c r="C36" s="13">
        <v>59</v>
      </c>
      <c r="D36" s="13" t="s">
        <v>18</v>
      </c>
      <c r="E36" s="13" t="s">
        <v>15</v>
      </c>
      <c r="F36" s="26">
        <v>16.22</v>
      </c>
      <c r="G36" s="26">
        <v>16.387903836159538</v>
      </c>
      <c r="H36" s="68">
        <f t="shared" si="1"/>
        <v>-0.16790383615953886</v>
      </c>
      <c r="J36" s="45" t="s">
        <v>25</v>
      </c>
      <c r="K36" s="12" t="s">
        <v>13</v>
      </c>
      <c r="L36" s="13">
        <v>59</v>
      </c>
      <c r="M36" s="13" t="s">
        <v>18</v>
      </c>
      <c r="N36" s="13" t="s">
        <v>15</v>
      </c>
      <c r="O36" s="13">
        <v>16.2</v>
      </c>
      <c r="P36" s="26">
        <v>16.34</v>
      </c>
      <c r="Q36" s="77">
        <v>0.1028</v>
      </c>
      <c r="R36" s="13">
        <v>1</v>
      </c>
      <c r="S36" s="26">
        <f t="shared" si="2"/>
        <v>-0.14000000000000057</v>
      </c>
      <c r="T36" s="25">
        <v>-1.36</v>
      </c>
    </row>
    <row r="37" spans="1:20" x14ac:dyDescent="0.25">
      <c r="A37" s="45" t="s">
        <v>20</v>
      </c>
      <c r="B37" s="12" t="s">
        <v>13</v>
      </c>
      <c r="C37" s="13">
        <v>60</v>
      </c>
      <c r="D37" s="13" t="s">
        <v>18</v>
      </c>
      <c r="E37" s="13" t="s">
        <v>15</v>
      </c>
      <c r="F37" s="26">
        <v>4.45</v>
      </c>
      <c r="G37" s="26">
        <v>4.4634156860783527</v>
      </c>
      <c r="H37" s="68">
        <f t="shared" si="1"/>
        <v>-1.3415686078352529E-2</v>
      </c>
      <c r="J37" s="45" t="s">
        <v>20</v>
      </c>
      <c r="K37" s="12" t="s">
        <v>13</v>
      </c>
      <c r="L37" s="13">
        <v>60</v>
      </c>
      <c r="M37" s="13" t="s">
        <v>18</v>
      </c>
      <c r="N37" s="13" t="s">
        <v>15</v>
      </c>
      <c r="O37" s="13">
        <v>4.45</v>
      </c>
      <c r="P37" s="26">
        <v>4.492</v>
      </c>
      <c r="Q37" s="77">
        <v>6.1449999999999998E-2</v>
      </c>
      <c r="R37" s="13">
        <v>1</v>
      </c>
      <c r="S37" s="26">
        <f t="shared" si="2"/>
        <v>-4.1999999999999815E-2</v>
      </c>
      <c r="T37" s="25">
        <v>-0.68</v>
      </c>
    </row>
    <row r="38" spans="1:20" x14ac:dyDescent="0.25">
      <c r="A38" s="45" t="s">
        <v>28</v>
      </c>
      <c r="B38" s="12" t="s">
        <v>13</v>
      </c>
      <c r="C38" s="13">
        <v>61</v>
      </c>
      <c r="D38" s="13" t="s">
        <v>18</v>
      </c>
      <c r="E38" s="13" t="s">
        <v>15</v>
      </c>
      <c r="F38" s="26">
        <v>7.82</v>
      </c>
      <c r="G38" s="26">
        <v>7.8878508901342705</v>
      </c>
      <c r="H38" s="68">
        <f t="shared" si="1"/>
        <v>-6.7850890134270259E-2</v>
      </c>
      <c r="J38" s="45" t="s">
        <v>28</v>
      </c>
      <c r="K38" s="12" t="s">
        <v>13</v>
      </c>
      <c r="L38" s="13">
        <v>61</v>
      </c>
      <c r="M38" s="13" t="s">
        <v>18</v>
      </c>
      <c r="N38" s="13" t="s">
        <v>15</v>
      </c>
      <c r="O38" s="13">
        <v>7.82</v>
      </c>
      <c r="P38" s="26">
        <v>7.9080000000000004</v>
      </c>
      <c r="Q38" s="77">
        <v>7.0599999999999996E-2</v>
      </c>
      <c r="R38" s="13">
        <v>1</v>
      </c>
      <c r="S38" s="26">
        <f t="shared" si="2"/>
        <v>-8.8000000000000078E-2</v>
      </c>
      <c r="T38" s="25">
        <v>-1.25</v>
      </c>
    </row>
    <row r="39" spans="1:20" x14ac:dyDescent="0.25">
      <c r="A39" s="45" t="s">
        <v>16</v>
      </c>
      <c r="B39" s="12" t="s">
        <v>13</v>
      </c>
      <c r="C39" s="13">
        <v>62</v>
      </c>
      <c r="D39" s="13" t="s">
        <v>18</v>
      </c>
      <c r="E39" s="13" t="s">
        <v>15</v>
      </c>
      <c r="F39" s="26">
        <v>16.190000000000001</v>
      </c>
      <c r="G39" s="26">
        <v>16.309964936078725</v>
      </c>
      <c r="H39" s="68">
        <f t="shared" si="1"/>
        <v>-0.11996493607872338</v>
      </c>
      <c r="J39" s="45" t="s">
        <v>16</v>
      </c>
      <c r="K39" s="12" t="s">
        <v>13</v>
      </c>
      <c r="L39" s="13">
        <v>62</v>
      </c>
      <c r="M39" s="13" t="s">
        <v>18</v>
      </c>
      <c r="N39" s="13" t="s">
        <v>15</v>
      </c>
      <c r="O39" s="13">
        <v>16.2</v>
      </c>
      <c r="P39" s="26">
        <v>16.3</v>
      </c>
      <c r="Q39" s="77">
        <v>9.6189999999999998E-2</v>
      </c>
      <c r="R39" s="13">
        <v>1</v>
      </c>
      <c r="S39" s="26">
        <f t="shared" si="2"/>
        <v>-0.10000000000000142</v>
      </c>
      <c r="T39" s="25">
        <v>-1.04</v>
      </c>
    </row>
    <row r="40" spans="1:20" x14ac:dyDescent="0.25">
      <c r="A40" s="45" t="s">
        <v>12</v>
      </c>
      <c r="B40" s="12" t="s">
        <v>13</v>
      </c>
      <c r="C40" s="13">
        <v>63</v>
      </c>
      <c r="D40" s="13" t="s">
        <v>18</v>
      </c>
      <c r="E40" s="13" t="s">
        <v>15</v>
      </c>
      <c r="F40" s="26">
        <v>8.24</v>
      </c>
      <c r="G40" s="26">
        <v>8.2948453389327685</v>
      </c>
      <c r="H40" s="68">
        <f t="shared" si="1"/>
        <v>-5.4845338932768328E-2</v>
      </c>
      <c r="J40" s="45" t="s">
        <v>12</v>
      </c>
      <c r="K40" s="12" t="s">
        <v>13</v>
      </c>
      <c r="L40" s="13">
        <v>63</v>
      </c>
      <c r="M40" s="13" t="s">
        <v>18</v>
      </c>
      <c r="N40" s="13" t="s">
        <v>15</v>
      </c>
      <c r="O40" s="13">
        <v>8.24</v>
      </c>
      <c r="P40" s="26">
        <v>8.3239999999999998</v>
      </c>
      <c r="Q40" s="77">
        <v>7.0809999999999998E-2</v>
      </c>
      <c r="R40" s="13">
        <v>1</v>
      </c>
      <c r="S40" s="26">
        <f t="shared" si="2"/>
        <v>-8.3999999999999631E-2</v>
      </c>
      <c r="T40" s="25">
        <v>-1.19</v>
      </c>
    </row>
    <row r="41" spans="1:20" x14ac:dyDescent="0.25">
      <c r="A41" s="45" t="s">
        <v>19</v>
      </c>
      <c r="B41" s="12" t="s">
        <v>13</v>
      </c>
      <c r="C41" s="13">
        <v>64</v>
      </c>
      <c r="D41" s="13" t="s">
        <v>18</v>
      </c>
      <c r="E41" s="13" t="s">
        <v>15</v>
      </c>
      <c r="F41" s="26">
        <v>5.19</v>
      </c>
      <c r="G41" s="26">
        <v>5.2073101943346503</v>
      </c>
      <c r="H41" s="68">
        <f t="shared" si="1"/>
        <v>-1.7310194334649864E-2</v>
      </c>
      <c r="J41" s="45" t="s">
        <v>19</v>
      </c>
      <c r="K41" s="12" t="s">
        <v>13</v>
      </c>
      <c r="L41" s="13">
        <v>64</v>
      </c>
      <c r="M41" s="13" t="s">
        <v>18</v>
      </c>
      <c r="N41" s="13" t="s">
        <v>15</v>
      </c>
      <c r="O41" s="13">
        <v>5.19</v>
      </c>
      <c r="P41" s="26">
        <v>5.2350000000000003</v>
      </c>
      <c r="Q41" s="77">
        <v>4.904E-2</v>
      </c>
      <c r="R41" s="13">
        <v>1</v>
      </c>
      <c r="S41" s="26">
        <f t="shared" si="2"/>
        <v>-4.4999999999999929E-2</v>
      </c>
      <c r="T41" s="25">
        <v>-0.92</v>
      </c>
    </row>
    <row r="42" spans="1:20" x14ac:dyDescent="0.25">
      <c r="A42" s="45" t="s">
        <v>17</v>
      </c>
      <c r="B42" s="12" t="s">
        <v>13</v>
      </c>
      <c r="C42" s="13">
        <v>65</v>
      </c>
      <c r="D42" s="13" t="s">
        <v>18</v>
      </c>
      <c r="E42" s="13" t="s">
        <v>15</v>
      </c>
      <c r="F42" s="26">
        <v>20.75</v>
      </c>
      <c r="G42" s="26">
        <v>20.948344217297908</v>
      </c>
      <c r="H42" s="68">
        <f t="shared" si="1"/>
        <v>-0.19834421729790819</v>
      </c>
      <c r="J42" s="45" t="s">
        <v>17</v>
      </c>
      <c r="K42" s="12" t="s">
        <v>13</v>
      </c>
      <c r="L42" s="13">
        <v>65</v>
      </c>
      <c r="M42" s="13" t="s">
        <v>18</v>
      </c>
      <c r="N42" s="13" t="s">
        <v>15</v>
      </c>
      <c r="O42" s="13">
        <v>20.8</v>
      </c>
      <c r="P42" s="26">
        <v>20.92</v>
      </c>
      <c r="Q42" s="77">
        <v>9.9099999999999994E-2</v>
      </c>
      <c r="R42" s="13">
        <v>1</v>
      </c>
      <c r="S42" s="26">
        <f t="shared" si="2"/>
        <v>-0.12000000000000099</v>
      </c>
      <c r="T42" s="25">
        <v>-1.21</v>
      </c>
    </row>
    <row r="43" spans="1:20" x14ac:dyDescent="0.25">
      <c r="A43" s="45" t="s">
        <v>20</v>
      </c>
      <c r="B43" s="12" t="s">
        <v>13</v>
      </c>
      <c r="C43" s="13">
        <v>66</v>
      </c>
      <c r="D43" s="13" t="s">
        <v>14</v>
      </c>
      <c r="E43" s="13" t="s">
        <v>15</v>
      </c>
      <c r="F43" s="13">
        <v>3.93</v>
      </c>
      <c r="G43" s="26">
        <v>4.057348030125917</v>
      </c>
      <c r="H43" s="66">
        <f>(F43-G43)/G43</f>
        <v>-3.1387011708227733E-2</v>
      </c>
      <c r="J43" s="45" t="s">
        <v>20</v>
      </c>
      <c r="K43" s="12" t="s">
        <v>13</v>
      </c>
      <c r="L43" s="13">
        <v>66</v>
      </c>
      <c r="M43" s="13" t="s">
        <v>14</v>
      </c>
      <c r="N43" s="13" t="s">
        <v>15</v>
      </c>
      <c r="O43" s="13">
        <v>3.93</v>
      </c>
      <c r="P43" s="13" t="s">
        <v>112</v>
      </c>
      <c r="Q43" s="13" t="s">
        <v>113</v>
      </c>
      <c r="R43" s="13">
        <v>2</v>
      </c>
      <c r="S43" s="13">
        <v>-1</v>
      </c>
      <c r="T43" s="25">
        <v>-0.52</v>
      </c>
    </row>
    <row r="44" spans="1:20" ht="15.75" thickBot="1" x14ac:dyDescent="0.3">
      <c r="A44" s="48" t="s">
        <v>28</v>
      </c>
      <c r="B44" s="29" t="s">
        <v>13</v>
      </c>
      <c r="C44" s="17">
        <v>67</v>
      </c>
      <c r="D44" s="17" t="s">
        <v>14</v>
      </c>
      <c r="E44" s="17" t="s">
        <v>15</v>
      </c>
      <c r="F44" s="17">
        <v>3.94</v>
      </c>
      <c r="G44" s="39">
        <v>4.0580059947975462</v>
      </c>
      <c r="H44" s="67">
        <f>(F44-G44)/G44</f>
        <v>-2.9079798045846299E-2</v>
      </c>
      <c r="J44" s="48" t="s">
        <v>28</v>
      </c>
      <c r="K44" s="29" t="s">
        <v>13</v>
      </c>
      <c r="L44" s="17">
        <v>67</v>
      </c>
      <c r="M44" s="17" t="s">
        <v>14</v>
      </c>
      <c r="N44" s="17" t="s">
        <v>15</v>
      </c>
      <c r="O44" s="17">
        <v>3.94</v>
      </c>
      <c r="P44" s="17" t="s">
        <v>114</v>
      </c>
      <c r="Q44" s="17" t="s">
        <v>115</v>
      </c>
      <c r="R44" s="17">
        <v>2</v>
      </c>
      <c r="S44" s="17">
        <v>-1</v>
      </c>
      <c r="T44" s="23">
        <v>-0.44</v>
      </c>
    </row>
    <row r="46" spans="1:20" ht="15.75" thickBot="1" x14ac:dyDescent="0.3"/>
    <row r="47" spans="1:20" ht="15.75" thickBot="1" x14ac:dyDescent="0.3">
      <c r="A47" s="114" t="s">
        <v>122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6"/>
    </row>
    <row r="48" spans="1:20" s="2" customFormat="1" ht="45.75" thickBot="1" x14ac:dyDescent="0.3">
      <c r="A48" s="120" t="s">
        <v>1</v>
      </c>
      <c r="B48" s="30" t="s">
        <v>9</v>
      </c>
      <c r="C48" s="30" t="s">
        <v>2</v>
      </c>
      <c r="D48" s="30" t="s">
        <v>3</v>
      </c>
      <c r="E48" s="30" t="s">
        <v>4</v>
      </c>
      <c r="F48" s="83" t="s">
        <v>119</v>
      </c>
      <c r="G48" s="83" t="s">
        <v>125</v>
      </c>
      <c r="H48" s="31" t="s">
        <v>61</v>
      </c>
      <c r="I48" s="80" t="s">
        <v>117</v>
      </c>
      <c r="J48" s="80" t="s">
        <v>118</v>
      </c>
      <c r="K48" s="97" t="s">
        <v>124</v>
      </c>
      <c r="L48" s="121"/>
      <c r="M48" s="57" t="s">
        <v>121</v>
      </c>
    </row>
    <row r="49" spans="1:13" x14ac:dyDescent="0.25">
      <c r="A49" s="99" t="s">
        <v>37</v>
      </c>
      <c r="B49" s="100" t="s">
        <v>13</v>
      </c>
      <c r="C49" s="100">
        <v>30</v>
      </c>
      <c r="D49" s="100" t="s">
        <v>30</v>
      </c>
      <c r="E49" s="100" t="s">
        <v>31</v>
      </c>
      <c r="F49" s="101">
        <v>0</v>
      </c>
      <c r="G49" s="15">
        <v>82.1</v>
      </c>
      <c r="H49" s="26">
        <v>80.898513536131006</v>
      </c>
      <c r="I49" s="88">
        <f>(G49/H49*H49)*H49/G49</f>
        <v>80.898513536131006</v>
      </c>
      <c r="J49" s="81">
        <f>H49</f>
        <v>80.898513536131006</v>
      </c>
      <c r="K49" s="92">
        <f>I49-J49</f>
        <v>0</v>
      </c>
      <c r="L49" s="19"/>
      <c r="M49" s="105">
        <f>K49-K50</f>
        <v>4.7139021375379997</v>
      </c>
    </row>
    <row r="50" spans="1:13" x14ac:dyDescent="0.25">
      <c r="A50" s="45" t="s">
        <v>36</v>
      </c>
      <c r="B50" s="12" t="s">
        <v>13</v>
      </c>
      <c r="C50" s="12">
        <v>31</v>
      </c>
      <c r="D50" s="12" t="s">
        <v>30</v>
      </c>
      <c r="E50" s="12" t="s">
        <v>31</v>
      </c>
      <c r="F50" s="26">
        <v>20.95</v>
      </c>
      <c r="G50" s="13">
        <v>78.7</v>
      </c>
      <c r="H50" s="26">
        <v>82.344942107559604</v>
      </c>
      <c r="I50" s="88">
        <f>(G50/H50*H49)*H49/G49</f>
        <v>76.186097862462006</v>
      </c>
      <c r="J50" s="82">
        <v>80.900000000000006</v>
      </c>
      <c r="K50" s="92">
        <f>I50-J50</f>
        <v>-4.7139021375379997</v>
      </c>
      <c r="L50" s="19"/>
      <c r="M50" s="105"/>
    </row>
    <row r="51" spans="1:13" ht="15.75" thickBot="1" x14ac:dyDescent="0.3">
      <c r="A51" s="45" t="s">
        <v>35</v>
      </c>
      <c r="B51" s="12" t="s">
        <v>13</v>
      </c>
      <c r="C51" s="12">
        <v>32</v>
      </c>
      <c r="D51" s="12" t="s">
        <v>30</v>
      </c>
      <c r="E51" s="12" t="s">
        <v>31</v>
      </c>
      <c r="F51" s="26">
        <v>10.480134834043835</v>
      </c>
      <c r="G51" s="13">
        <v>78.900000000000006</v>
      </c>
      <c r="H51" s="26">
        <v>81.622082340731708</v>
      </c>
      <c r="I51" s="88">
        <f>(G51/H51*H49)*H49/G49</f>
        <v>77.056141665897442</v>
      </c>
      <c r="J51" s="82">
        <v>80.900000000000006</v>
      </c>
      <c r="K51" s="92">
        <f t="shared" ref="K51" si="3">I51-J51</f>
        <v>-3.8438583341025634</v>
      </c>
      <c r="L51" s="19"/>
      <c r="M51" s="106"/>
    </row>
    <row r="52" spans="1:13" x14ac:dyDescent="0.25">
      <c r="A52" s="45" t="s">
        <v>34</v>
      </c>
      <c r="B52" s="12" t="s">
        <v>13</v>
      </c>
      <c r="C52" s="12">
        <v>33</v>
      </c>
      <c r="D52" s="12" t="s">
        <v>30</v>
      </c>
      <c r="E52" s="12" t="s">
        <v>31</v>
      </c>
      <c r="F52" s="26">
        <v>0</v>
      </c>
      <c r="G52" s="13" t="s">
        <v>72</v>
      </c>
      <c r="H52" s="26">
        <v>0</v>
      </c>
      <c r="I52" s="102"/>
      <c r="J52" s="82">
        <v>0</v>
      </c>
      <c r="K52" s="103"/>
      <c r="L52" s="19"/>
      <c r="M52" s="105" t="s">
        <v>75</v>
      </c>
    </row>
    <row r="53" spans="1:13" x14ac:dyDescent="0.25">
      <c r="A53" s="45" t="s">
        <v>33</v>
      </c>
      <c r="B53" s="12" t="s">
        <v>13</v>
      </c>
      <c r="C53" s="12">
        <v>34</v>
      </c>
      <c r="D53" s="12" t="s">
        <v>30</v>
      </c>
      <c r="E53" s="12" t="s">
        <v>31</v>
      </c>
      <c r="F53" s="26">
        <v>20.95</v>
      </c>
      <c r="G53" s="13">
        <v>0.8</v>
      </c>
      <c r="H53" s="26">
        <v>1.4464285714285701</v>
      </c>
      <c r="I53" s="88"/>
      <c r="J53" s="82">
        <v>0</v>
      </c>
      <c r="K53" s="103"/>
      <c r="L53" s="19"/>
      <c r="M53" s="105"/>
    </row>
    <row r="54" spans="1:13" ht="15.75" thickBot="1" x14ac:dyDescent="0.3">
      <c r="A54" s="48" t="s">
        <v>32</v>
      </c>
      <c r="B54" s="29" t="s">
        <v>13</v>
      </c>
      <c r="C54" s="29">
        <v>35</v>
      </c>
      <c r="D54" s="29" t="s">
        <v>30</v>
      </c>
      <c r="E54" s="29" t="s">
        <v>31</v>
      </c>
      <c r="F54" s="39">
        <v>10.480134834043835</v>
      </c>
      <c r="G54" s="17" t="s">
        <v>72</v>
      </c>
      <c r="H54" s="39">
        <v>0.72360522861063425</v>
      </c>
      <c r="I54" s="89"/>
      <c r="J54" s="90">
        <v>0</v>
      </c>
      <c r="K54" s="104"/>
      <c r="L54" s="91"/>
      <c r="M54" s="106"/>
    </row>
    <row r="67" s="2" customFormat="1" x14ac:dyDescent="0.25"/>
  </sheetData>
  <sheetProtection password="DC07" sheet="1" objects="1" scenarios="1" selectLockedCells="1" selectUnlockedCells="1"/>
  <mergeCells count="7">
    <mergeCell ref="M49:M51"/>
    <mergeCell ref="M52:M54"/>
    <mergeCell ref="A2:H2"/>
    <mergeCell ref="A8:H8"/>
    <mergeCell ref="F6:G6"/>
    <mergeCell ref="J8:T8"/>
    <mergeCell ref="A47:M47"/>
  </mergeCells>
  <conditionalFormatting sqref="G43:G44">
    <cfRule type="expression" dxfId="0" priority="1">
      <formula>IF(ISBLANK(G43),TRUE)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headerFooter>
    <oddFooter>&amp;C&amp;P/27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67"/>
  <sheetViews>
    <sheetView topLeftCell="A2" zoomScale="70" zoomScaleNormal="70" zoomScalePageLayoutView="85" workbookViewId="0">
      <selection activeCell="A46" sqref="A46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1.7109375" style="9" bestFit="1" customWidth="1"/>
    <col min="9" max="9" width="9.140625" style="9"/>
    <col min="10" max="10" width="8.5703125" style="9" bestFit="1" customWidth="1"/>
    <col min="11" max="11" width="7.140625" style="9" bestFit="1" customWidth="1"/>
    <col min="12" max="12" width="3.85546875" style="9" bestFit="1" customWidth="1"/>
    <col min="13" max="13" width="25.5703125" style="9" bestFit="1" customWidth="1"/>
    <col min="14" max="14" width="18.7109375" style="9" bestFit="1" customWidth="1"/>
    <col min="15" max="15" width="15.42578125" style="9" bestFit="1" customWidth="1"/>
    <col min="16" max="16" width="7.140625" style="9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215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ht="15.75" x14ac:dyDescent="0.25">
      <c r="A13" s="45" t="s">
        <v>22</v>
      </c>
      <c r="B13" s="12" t="s">
        <v>13</v>
      </c>
      <c r="C13" s="12">
        <v>1</v>
      </c>
      <c r="D13" s="12" t="s">
        <v>59</v>
      </c>
      <c r="E13" s="12" t="s">
        <v>60</v>
      </c>
      <c r="F13" s="13">
        <v>101</v>
      </c>
      <c r="G13" s="58">
        <v>94.068905655295353</v>
      </c>
      <c r="H13" s="66">
        <f>(F13-G13)/G13</f>
        <v>7.3681035156322988E-2</v>
      </c>
      <c r="J13" s="45" t="s">
        <v>22</v>
      </c>
      <c r="K13" s="12" t="s">
        <v>13</v>
      </c>
      <c r="L13" s="12">
        <v>1</v>
      </c>
      <c r="M13" s="12" t="s">
        <v>59</v>
      </c>
      <c r="N13" s="12" t="s">
        <v>60</v>
      </c>
      <c r="O13" s="13"/>
      <c r="P13" s="13"/>
      <c r="Q13" s="13"/>
      <c r="R13" s="13"/>
      <c r="S13" s="13"/>
      <c r="T13" s="24"/>
    </row>
    <row r="14" spans="1:20" ht="15.75" x14ac:dyDescent="0.25">
      <c r="A14" s="45" t="s">
        <v>21</v>
      </c>
      <c r="B14" s="12" t="s">
        <v>56</v>
      </c>
      <c r="C14" s="12">
        <v>2</v>
      </c>
      <c r="D14" s="12" t="s">
        <v>57</v>
      </c>
      <c r="E14" s="12" t="s">
        <v>58</v>
      </c>
      <c r="F14" s="13">
        <v>106.6</v>
      </c>
      <c r="G14" s="59">
        <v>105.12</v>
      </c>
      <c r="H14" s="68">
        <f>F14-G14</f>
        <v>1.4799999999999898</v>
      </c>
      <c r="J14" s="45" t="s">
        <v>21</v>
      </c>
      <c r="K14" s="12" t="s">
        <v>56</v>
      </c>
      <c r="L14" s="12">
        <v>2</v>
      </c>
      <c r="M14" s="12" t="s">
        <v>57</v>
      </c>
      <c r="N14" s="12" t="s">
        <v>58</v>
      </c>
      <c r="O14" s="13"/>
      <c r="P14" s="13"/>
      <c r="Q14" s="13"/>
      <c r="R14" s="13"/>
      <c r="S14" s="13"/>
      <c r="T14" s="24"/>
    </row>
    <row r="15" spans="1:20" ht="15.75" x14ac:dyDescent="0.25">
      <c r="A15" s="45" t="s">
        <v>25</v>
      </c>
      <c r="B15" s="12" t="s">
        <v>13</v>
      </c>
      <c r="C15" s="12">
        <v>3</v>
      </c>
      <c r="D15" s="12" t="s">
        <v>55</v>
      </c>
      <c r="E15" s="12" t="s">
        <v>50</v>
      </c>
      <c r="F15" s="13">
        <v>5.95</v>
      </c>
      <c r="G15" s="59">
        <v>6.1067190999542236</v>
      </c>
      <c r="H15" s="66">
        <f t="shared" ref="H15:H41" si="0">(F15-G15)/G15</f>
        <v>-2.5663387719176107E-2</v>
      </c>
      <c r="J15" s="45" t="s">
        <v>25</v>
      </c>
      <c r="K15" s="12" t="s">
        <v>13</v>
      </c>
      <c r="L15" s="12">
        <v>3</v>
      </c>
      <c r="M15" s="12" t="s">
        <v>55</v>
      </c>
      <c r="N15" s="12" t="s">
        <v>50</v>
      </c>
      <c r="O15" s="13"/>
      <c r="P15" s="13"/>
      <c r="Q15" s="13"/>
      <c r="R15" s="13"/>
      <c r="S15" s="13"/>
      <c r="T15" s="24"/>
    </row>
    <row r="16" spans="1:20" ht="15.75" x14ac:dyDescent="0.25">
      <c r="A16" s="45" t="s">
        <v>16</v>
      </c>
      <c r="B16" s="12" t="s">
        <v>13</v>
      </c>
      <c r="C16" s="12">
        <v>6</v>
      </c>
      <c r="D16" s="12" t="s">
        <v>52</v>
      </c>
      <c r="E16" s="12" t="s">
        <v>50</v>
      </c>
      <c r="F16" s="13">
        <v>12</v>
      </c>
      <c r="G16" s="59">
        <v>12.244388749137748</v>
      </c>
      <c r="H16" s="66">
        <f t="shared" si="0"/>
        <v>-1.995924452782161E-2</v>
      </c>
      <c r="J16" s="45" t="s">
        <v>16</v>
      </c>
      <c r="K16" s="12" t="s">
        <v>13</v>
      </c>
      <c r="L16" s="12">
        <v>6</v>
      </c>
      <c r="M16" s="12" t="s">
        <v>52</v>
      </c>
      <c r="N16" s="12" t="s">
        <v>50</v>
      </c>
      <c r="O16" s="13"/>
      <c r="P16" s="13"/>
      <c r="Q16" s="13"/>
      <c r="R16" s="13"/>
      <c r="S16" s="13"/>
      <c r="T16" s="24"/>
    </row>
    <row r="17" spans="1:20" ht="15.75" x14ac:dyDescent="0.25">
      <c r="A17" s="45" t="s">
        <v>17</v>
      </c>
      <c r="B17" s="12" t="s">
        <v>13</v>
      </c>
      <c r="C17" s="12">
        <v>9</v>
      </c>
      <c r="D17" s="12" t="s">
        <v>47</v>
      </c>
      <c r="E17" s="12" t="s">
        <v>48</v>
      </c>
      <c r="F17" s="13">
        <v>10.16</v>
      </c>
      <c r="G17" s="58">
        <v>10.503265860493944</v>
      </c>
      <c r="H17" s="66">
        <f t="shared" si="0"/>
        <v>-3.2681821545151327E-2</v>
      </c>
      <c r="J17" s="45" t="s">
        <v>17</v>
      </c>
      <c r="K17" s="12" t="s">
        <v>13</v>
      </c>
      <c r="L17" s="12">
        <v>9</v>
      </c>
      <c r="M17" s="12" t="s">
        <v>47</v>
      </c>
      <c r="N17" s="12" t="s">
        <v>48</v>
      </c>
      <c r="O17" s="13"/>
      <c r="P17" s="13"/>
      <c r="Q17" s="13"/>
      <c r="R17" s="13"/>
      <c r="S17" s="13"/>
      <c r="T17" s="24"/>
    </row>
    <row r="18" spans="1:20" ht="15.75" x14ac:dyDescent="0.25">
      <c r="A18" s="45" t="s">
        <v>46</v>
      </c>
      <c r="B18" s="12" t="s">
        <v>38</v>
      </c>
      <c r="C18" s="12">
        <v>10</v>
      </c>
      <c r="D18" s="12" t="s">
        <v>39</v>
      </c>
      <c r="E18" s="12" t="s">
        <v>40</v>
      </c>
      <c r="F18" s="13">
        <v>6.4</v>
      </c>
      <c r="G18" s="58">
        <v>6.4942857714108611</v>
      </c>
      <c r="H18" s="66">
        <f t="shared" si="0"/>
        <v>-1.451826647757409E-2</v>
      </c>
      <c r="J18" s="45" t="s">
        <v>46</v>
      </c>
      <c r="K18" s="12" t="s">
        <v>38</v>
      </c>
      <c r="L18" s="12">
        <v>10</v>
      </c>
      <c r="M18" s="12" t="s">
        <v>39</v>
      </c>
      <c r="N18" s="12" t="s">
        <v>40</v>
      </c>
      <c r="O18" s="13"/>
      <c r="P18" s="13"/>
      <c r="Q18" s="13"/>
      <c r="R18" s="13"/>
      <c r="S18" s="13"/>
      <c r="T18" s="24"/>
    </row>
    <row r="19" spans="1:20" ht="15.75" x14ac:dyDescent="0.25">
      <c r="A19" s="45" t="s">
        <v>45</v>
      </c>
      <c r="B19" s="12" t="s">
        <v>38</v>
      </c>
      <c r="C19" s="12">
        <v>11</v>
      </c>
      <c r="D19" s="12" t="s">
        <v>39</v>
      </c>
      <c r="E19" s="12" t="s">
        <v>40</v>
      </c>
      <c r="F19" s="13">
        <v>11.8</v>
      </c>
      <c r="G19" s="58">
        <v>11.270206861404255</v>
      </c>
      <c r="H19" s="66">
        <f t="shared" si="0"/>
        <v>4.7008288766204116E-2</v>
      </c>
      <c r="J19" s="45" t="s">
        <v>45</v>
      </c>
      <c r="K19" s="12" t="s">
        <v>38</v>
      </c>
      <c r="L19" s="12">
        <v>11</v>
      </c>
      <c r="M19" s="12" t="s">
        <v>39</v>
      </c>
      <c r="N19" s="12" t="s">
        <v>40</v>
      </c>
      <c r="O19" s="13"/>
      <c r="P19" s="13"/>
      <c r="Q19" s="13"/>
      <c r="R19" s="13"/>
      <c r="S19" s="13"/>
      <c r="T19" s="24"/>
    </row>
    <row r="20" spans="1:20" ht="15.75" x14ac:dyDescent="0.25">
      <c r="A20" s="45" t="s">
        <v>44</v>
      </c>
      <c r="B20" s="12" t="s">
        <v>38</v>
      </c>
      <c r="C20" s="12">
        <v>12</v>
      </c>
      <c r="D20" s="12" t="s">
        <v>39</v>
      </c>
      <c r="E20" s="12" t="s">
        <v>40</v>
      </c>
      <c r="F20" s="13">
        <v>19</v>
      </c>
      <c r="G20" s="58">
        <v>18.979701063064507</v>
      </c>
      <c r="H20" s="66">
        <f t="shared" si="0"/>
        <v>1.0695077265993357E-3</v>
      </c>
      <c r="J20" s="45" t="s">
        <v>44</v>
      </c>
      <c r="K20" s="12" t="s">
        <v>38</v>
      </c>
      <c r="L20" s="12">
        <v>12</v>
      </c>
      <c r="M20" s="12" t="s">
        <v>39</v>
      </c>
      <c r="N20" s="12" t="s">
        <v>40</v>
      </c>
      <c r="O20" s="13"/>
      <c r="P20" s="13"/>
      <c r="Q20" s="13"/>
      <c r="R20" s="13"/>
      <c r="S20" s="13"/>
      <c r="T20" s="24"/>
    </row>
    <row r="21" spans="1:20" ht="15.75" x14ac:dyDescent="0.25">
      <c r="A21" s="45" t="s">
        <v>66</v>
      </c>
      <c r="B21" s="12" t="s">
        <v>38</v>
      </c>
      <c r="C21" s="12">
        <v>13</v>
      </c>
      <c r="D21" s="12" t="s">
        <v>39</v>
      </c>
      <c r="E21" s="12" t="s">
        <v>40</v>
      </c>
      <c r="F21" s="13" t="s">
        <v>72</v>
      </c>
      <c r="G21" s="58">
        <v>0</v>
      </c>
      <c r="H21" s="66"/>
      <c r="J21" s="45" t="s">
        <v>66</v>
      </c>
      <c r="K21" s="12" t="s">
        <v>38</v>
      </c>
      <c r="L21" s="12">
        <v>13</v>
      </c>
      <c r="M21" s="12" t="s">
        <v>39</v>
      </c>
      <c r="N21" s="12" t="s">
        <v>40</v>
      </c>
      <c r="O21" s="13"/>
      <c r="P21" s="13"/>
      <c r="Q21" s="13"/>
      <c r="R21" s="13"/>
      <c r="S21" s="13"/>
      <c r="T21" s="24"/>
    </row>
    <row r="22" spans="1:20" ht="15.75" x14ac:dyDescent="0.25">
      <c r="A22" s="45" t="s">
        <v>67</v>
      </c>
      <c r="B22" s="12" t="s">
        <v>38</v>
      </c>
      <c r="C22" s="12">
        <v>14</v>
      </c>
      <c r="D22" s="12" t="s">
        <v>39</v>
      </c>
      <c r="E22" s="12" t="s">
        <v>40</v>
      </c>
      <c r="F22" s="13" t="s">
        <v>72</v>
      </c>
      <c r="G22" s="60">
        <v>0</v>
      </c>
      <c r="H22" s="66"/>
      <c r="J22" s="45" t="s">
        <v>67</v>
      </c>
      <c r="K22" s="12" t="s">
        <v>38</v>
      </c>
      <c r="L22" s="12">
        <v>14</v>
      </c>
      <c r="M22" s="12" t="s">
        <v>39</v>
      </c>
      <c r="N22" s="12" t="s">
        <v>40</v>
      </c>
      <c r="O22" s="13"/>
      <c r="P22" s="13"/>
      <c r="Q22" s="13"/>
      <c r="R22" s="13"/>
      <c r="S22" s="13"/>
      <c r="T22" s="24"/>
    </row>
    <row r="23" spans="1:20" ht="15.75" x14ac:dyDescent="0.25">
      <c r="A23" s="45" t="s">
        <v>43</v>
      </c>
      <c r="B23" s="12" t="s">
        <v>38</v>
      </c>
      <c r="C23" s="12">
        <v>20</v>
      </c>
      <c r="D23" s="12" t="s">
        <v>39</v>
      </c>
      <c r="E23" s="12" t="s">
        <v>40</v>
      </c>
      <c r="F23" s="13">
        <v>73.400000000000006</v>
      </c>
      <c r="G23" s="58">
        <v>73.483867164865046</v>
      </c>
      <c r="H23" s="66">
        <f t="shared" si="0"/>
        <v>-1.1413003710988683E-3</v>
      </c>
      <c r="J23" s="45" t="s">
        <v>43</v>
      </c>
      <c r="K23" s="12" t="s">
        <v>38</v>
      </c>
      <c r="L23" s="12">
        <v>20</v>
      </c>
      <c r="M23" s="12" t="s">
        <v>39</v>
      </c>
      <c r="N23" s="12" t="s">
        <v>40</v>
      </c>
      <c r="O23" s="13"/>
      <c r="P23" s="13"/>
      <c r="Q23" s="13"/>
      <c r="R23" s="13"/>
      <c r="S23" s="13"/>
      <c r="T23" s="24"/>
    </row>
    <row r="24" spans="1:20" ht="15.75" x14ac:dyDescent="0.25">
      <c r="A24" s="45" t="s">
        <v>42</v>
      </c>
      <c r="B24" s="12" t="s">
        <v>38</v>
      </c>
      <c r="C24" s="12">
        <v>21</v>
      </c>
      <c r="D24" s="12" t="s">
        <v>39</v>
      </c>
      <c r="E24" s="12" t="s">
        <v>40</v>
      </c>
      <c r="F24" s="13">
        <v>102.6</v>
      </c>
      <c r="G24" s="58">
        <v>101.58670411910114</v>
      </c>
      <c r="H24" s="66">
        <f t="shared" si="0"/>
        <v>9.9746899920176071E-3</v>
      </c>
      <c r="J24" s="45" t="s">
        <v>42</v>
      </c>
      <c r="K24" s="12" t="s">
        <v>38</v>
      </c>
      <c r="L24" s="12">
        <v>21</v>
      </c>
      <c r="M24" s="12" t="s">
        <v>39</v>
      </c>
      <c r="N24" s="12" t="s">
        <v>40</v>
      </c>
      <c r="O24" s="13"/>
      <c r="P24" s="13"/>
      <c r="Q24" s="13"/>
      <c r="R24" s="13"/>
      <c r="S24" s="13"/>
      <c r="T24" s="24"/>
    </row>
    <row r="25" spans="1:20" ht="15.75" x14ac:dyDescent="0.25">
      <c r="A25" s="45" t="s">
        <v>41</v>
      </c>
      <c r="B25" s="12" t="s">
        <v>38</v>
      </c>
      <c r="C25" s="12">
        <v>22</v>
      </c>
      <c r="D25" s="12" t="s">
        <v>39</v>
      </c>
      <c r="E25" s="12" t="s">
        <v>40</v>
      </c>
      <c r="F25" s="13">
        <v>192.6</v>
      </c>
      <c r="G25" s="58">
        <v>192.52714576403991</v>
      </c>
      <c r="H25" s="66">
        <f t="shared" si="0"/>
        <v>3.7841020117427573E-4</v>
      </c>
      <c r="J25" s="45" t="s">
        <v>41</v>
      </c>
      <c r="K25" s="12" t="s">
        <v>38</v>
      </c>
      <c r="L25" s="12">
        <v>22</v>
      </c>
      <c r="M25" s="12" t="s">
        <v>39</v>
      </c>
      <c r="N25" s="12" t="s">
        <v>40</v>
      </c>
      <c r="O25" s="13"/>
      <c r="P25" s="13"/>
      <c r="Q25" s="13"/>
      <c r="R25" s="13"/>
      <c r="S25" s="13"/>
      <c r="T25" s="24"/>
    </row>
    <row r="26" spans="1:20" ht="15.75" x14ac:dyDescent="0.25">
      <c r="A26" s="45" t="s">
        <v>68</v>
      </c>
      <c r="B26" s="12" t="s">
        <v>38</v>
      </c>
      <c r="C26" s="12">
        <v>23</v>
      </c>
      <c r="D26" s="12" t="s">
        <v>39</v>
      </c>
      <c r="E26" s="12" t="s">
        <v>40</v>
      </c>
      <c r="F26" s="13" t="s">
        <v>72</v>
      </c>
      <c r="G26" s="58">
        <v>0</v>
      </c>
      <c r="H26" s="66"/>
      <c r="J26" s="45" t="s">
        <v>68</v>
      </c>
      <c r="K26" s="12" t="s">
        <v>38</v>
      </c>
      <c r="L26" s="12">
        <v>23</v>
      </c>
      <c r="M26" s="12" t="s">
        <v>39</v>
      </c>
      <c r="N26" s="12" t="s">
        <v>40</v>
      </c>
      <c r="O26" s="13"/>
      <c r="P26" s="13"/>
      <c r="Q26" s="13"/>
      <c r="R26" s="13"/>
      <c r="S26" s="13"/>
      <c r="T26" s="24"/>
    </row>
    <row r="27" spans="1:20" ht="15.75" x14ac:dyDescent="0.25">
      <c r="A27" s="45" t="s">
        <v>69</v>
      </c>
      <c r="B27" s="12" t="s">
        <v>38</v>
      </c>
      <c r="C27" s="12">
        <v>24</v>
      </c>
      <c r="D27" s="12" t="s">
        <v>39</v>
      </c>
      <c r="E27" s="12" t="s">
        <v>40</v>
      </c>
      <c r="F27" s="13" t="s">
        <v>72</v>
      </c>
      <c r="G27" s="60">
        <v>0</v>
      </c>
      <c r="H27" s="66"/>
      <c r="J27" s="45" t="s">
        <v>69</v>
      </c>
      <c r="K27" s="12" t="s">
        <v>38</v>
      </c>
      <c r="L27" s="12">
        <v>24</v>
      </c>
      <c r="M27" s="12" t="s">
        <v>39</v>
      </c>
      <c r="N27" s="12" t="s">
        <v>40</v>
      </c>
      <c r="O27" s="13"/>
      <c r="P27" s="13"/>
      <c r="Q27" s="13"/>
      <c r="R27" s="13"/>
      <c r="S27" s="13"/>
      <c r="T27" s="24"/>
    </row>
    <row r="28" spans="1:20" x14ac:dyDescent="0.25">
      <c r="A28" s="45" t="s">
        <v>20</v>
      </c>
      <c r="B28" s="12" t="s">
        <v>13</v>
      </c>
      <c r="C28" s="12">
        <v>43</v>
      </c>
      <c r="D28" s="12" t="s">
        <v>27</v>
      </c>
      <c r="E28" s="12" t="s">
        <v>24</v>
      </c>
      <c r="F28" s="13">
        <v>82.8</v>
      </c>
      <c r="G28" s="26">
        <v>81.191350452658114</v>
      </c>
      <c r="H28" s="66">
        <f t="shared" si="0"/>
        <v>1.9813065534362205E-2</v>
      </c>
      <c r="J28" s="45" t="s">
        <v>20</v>
      </c>
      <c r="K28" s="12" t="s">
        <v>13</v>
      </c>
      <c r="L28" s="12">
        <v>43</v>
      </c>
      <c r="M28" s="12" t="s">
        <v>27</v>
      </c>
      <c r="N28" s="12" t="s">
        <v>24</v>
      </c>
      <c r="O28" s="13">
        <v>82.8</v>
      </c>
      <c r="P28" s="13" t="s">
        <v>84</v>
      </c>
      <c r="Q28" s="13" t="s">
        <v>85</v>
      </c>
      <c r="R28" s="13">
        <v>1</v>
      </c>
      <c r="S28" s="13">
        <v>0</v>
      </c>
      <c r="T28" s="25">
        <v>-7.0000000000000007E-2</v>
      </c>
    </row>
    <row r="29" spans="1:20" x14ac:dyDescent="0.25">
      <c r="A29" s="45" t="s">
        <v>28</v>
      </c>
      <c r="B29" s="12" t="s">
        <v>13</v>
      </c>
      <c r="C29" s="12">
        <v>44</v>
      </c>
      <c r="D29" s="12" t="s">
        <v>27</v>
      </c>
      <c r="E29" s="12" t="s">
        <v>24</v>
      </c>
      <c r="F29" s="13">
        <v>83.6</v>
      </c>
      <c r="G29" s="26">
        <v>81.204516944623563</v>
      </c>
      <c r="H29" s="66">
        <f t="shared" si="0"/>
        <v>2.9499381875641249E-2</v>
      </c>
      <c r="J29" s="45" t="s">
        <v>28</v>
      </c>
      <c r="K29" s="12" t="s">
        <v>13</v>
      </c>
      <c r="L29" s="12">
        <v>44</v>
      </c>
      <c r="M29" s="12" t="s">
        <v>27</v>
      </c>
      <c r="N29" s="12" t="s">
        <v>24</v>
      </c>
      <c r="O29" s="13">
        <v>83.6</v>
      </c>
      <c r="P29" s="13" t="s">
        <v>86</v>
      </c>
      <c r="Q29" s="13" t="s">
        <v>87</v>
      </c>
      <c r="R29" s="13">
        <v>1</v>
      </c>
      <c r="S29" s="13">
        <v>0</v>
      </c>
      <c r="T29" s="25">
        <v>0.02</v>
      </c>
    </row>
    <row r="30" spans="1:20" x14ac:dyDescent="0.25">
      <c r="A30" s="45" t="s">
        <v>17</v>
      </c>
      <c r="B30" s="12" t="s">
        <v>13</v>
      </c>
      <c r="C30" s="12">
        <v>45</v>
      </c>
      <c r="D30" s="12" t="s">
        <v>27</v>
      </c>
      <c r="E30" s="12" t="s">
        <v>24</v>
      </c>
      <c r="F30" s="13">
        <v>104</v>
      </c>
      <c r="G30" s="26">
        <v>98.694923591093769</v>
      </c>
      <c r="H30" s="66">
        <f t="shared" si="0"/>
        <v>5.3752272314287107E-2</v>
      </c>
      <c r="J30" s="45" t="s">
        <v>17</v>
      </c>
      <c r="K30" s="12" t="s">
        <v>13</v>
      </c>
      <c r="L30" s="12">
        <v>45</v>
      </c>
      <c r="M30" s="12" t="s">
        <v>27</v>
      </c>
      <c r="N30" s="12" t="s">
        <v>24</v>
      </c>
      <c r="O30" s="13">
        <v>104</v>
      </c>
      <c r="P30" s="13" t="s">
        <v>88</v>
      </c>
      <c r="Q30" s="13" t="s">
        <v>89</v>
      </c>
      <c r="R30" s="13">
        <v>1</v>
      </c>
      <c r="S30" s="13">
        <v>2</v>
      </c>
      <c r="T30" s="25">
        <v>0.71</v>
      </c>
    </row>
    <row r="31" spans="1:20" x14ac:dyDescent="0.25">
      <c r="A31" s="45" t="s">
        <v>21</v>
      </c>
      <c r="B31" s="12" t="s">
        <v>13</v>
      </c>
      <c r="C31" s="13">
        <v>46</v>
      </c>
      <c r="D31" s="13" t="s">
        <v>26</v>
      </c>
      <c r="E31" s="13" t="s">
        <v>24</v>
      </c>
      <c r="F31" s="13"/>
      <c r="G31" s="26">
        <v>89.596919824310262</v>
      </c>
      <c r="H31" s="63"/>
      <c r="J31" s="45" t="s">
        <v>21</v>
      </c>
      <c r="K31" s="12" t="s">
        <v>13</v>
      </c>
      <c r="L31" s="13">
        <v>46</v>
      </c>
      <c r="M31" s="13" t="s">
        <v>26</v>
      </c>
      <c r="N31" s="13" t="s">
        <v>24</v>
      </c>
      <c r="O31" s="13" t="s">
        <v>70</v>
      </c>
      <c r="P31" s="13" t="s">
        <v>90</v>
      </c>
      <c r="Q31" s="13" t="s">
        <v>91</v>
      </c>
      <c r="R31" s="13">
        <v>1</v>
      </c>
      <c r="S31" s="13" t="s">
        <v>70</v>
      </c>
      <c r="T31" s="24" t="s">
        <v>70</v>
      </c>
    </row>
    <row r="32" spans="1:20" x14ac:dyDescent="0.25">
      <c r="A32" s="45" t="s">
        <v>25</v>
      </c>
      <c r="B32" s="12" t="s">
        <v>13</v>
      </c>
      <c r="C32" s="13">
        <v>47</v>
      </c>
      <c r="D32" s="13" t="s">
        <v>26</v>
      </c>
      <c r="E32" s="13" t="s">
        <v>24</v>
      </c>
      <c r="F32" s="13"/>
      <c r="G32" s="26">
        <v>63.40114182026948</v>
      </c>
      <c r="H32" s="63"/>
      <c r="J32" s="45" t="s">
        <v>25</v>
      </c>
      <c r="K32" s="12" t="s">
        <v>13</v>
      </c>
      <c r="L32" s="13">
        <v>47</v>
      </c>
      <c r="M32" s="13" t="s">
        <v>26</v>
      </c>
      <c r="N32" s="13" t="s">
        <v>24</v>
      </c>
      <c r="O32" s="13" t="s">
        <v>70</v>
      </c>
      <c r="P32" s="13" t="s">
        <v>92</v>
      </c>
      <c r="Q32" s="13" t="s">
        <v>93</v>
      </c>
      <c r="R32" s="13">
        <v>1</v>
      </c>
      <c r="S32" s="13" t="s">
        <v>70</v>
      </c>
      <c r="T32" s="24" t="s">
        <v>70</v>
      </c>
    </row>
    <row r="33" spans="1:20" x14ac:dyDescent="0.25">
      <c r="A33" s="45" t="s">
        <v>20</v>
      </c>
      <c r="B33" s="12" t="s">
        <v>13</v>
      </c>
      <c r="C33" s="13">
        <v>48</v>
      </c>
      <c r="D33" s="13" t="s">
        <v>26</v>
      </c>
      <c r="E33" s="13" t="s">
        <v>24</v>
      </c>
      <c r="F33" s="13"/>
      <c r="G33" s="26">
        <v>75.749722336875095</v>
      </c>
      <c r="H33" s="63"/>
      <c r="J33" s="45" t="s">
        <v>20</v>
      </c>
      <c r="K33" s="12" t="s">
        <v>13</v>
      </c>
      <c r="L33" s="13">
        <v>48</v>
      </c>
      <c r="M33" s="13" t="s">
        <v>26</v>
      </c>
      <c r="N33" s="13" t="s">
        <v>24</v>
      </c>
      <c r="O33" s="13" t="s">
        <v>70</v>
      </c>
      <c r="P33" s="13" t="s">
        <v>94</v>
      </c>
      <c r="Q33" s="13" t="s">
        <v>95</v>
      </c>
      <c r="R33" s="13">
        <v>1</v>
      </c>
      <c r="S33" s="13" t="s">
        <v>70</v>
      </c>
      <c r="T33" s="24" t="s">
        <v>70</v>
      </c>
    </row>
    <row r="34" spans="1:20" x14ac:dyDescent="0.25">
      <c r="A34" s="45" t="s">
        <v>28</v>
      </c>
      <c r="B34" s="12" t="s">
        <v>13</v>
      </c>
      <c r="C34" s="13">
        <v>49</v>
      </c>
      <c r="D34" s="13" t="s">
        <v>26</v>
      </c>
      <c r="E34" s="13" t="s">
        <v>24</v>
      </c>
      <c r="F34" s="13"/>
      <c r="G34" s="26">
        <v>75.762006380741482</v>
      </c>
      <c r="H34" s="63"/>
      <c r="J34" s="45" t="s">
        <v>28</v>
      </c>
      <c r="K34" s="12" t="s">
        <v>13</v>
      </c>
      <c r="L34" s="13">
        <v>49</v>
      </c>
      <c r="M34" s="13" t="s">
        <v>26</v>
      </c>
      <c r="N34" s="13" t="s">
        <v>24</v>
      </c>
      <c r="O34" s="13" t="s">
        <v>70</v>
      </c>
      <c r="P34" s="13" t="s">
        <v>96</v>
      </c>
      <c r="Q34" s="13" t="s">
        <v>97</v>
      </c>
      <c r="R34" s="13">
        <v>1</v>
      </c>
      <c r="S34" s="13" t="s">
        <v>70</v>
      </c>
      <c r="T34" s="24" t="s">
        <v>70</v>
      </c>
    </row>
    <row r="35" spans="1:20" x14ac:dyDescent="0.25">
      <c r="A35" s="45" t="s">
        <v>12</v>
      </c>
      <c r="B35" s="12" t="s">
        <v>13</v>
      </c>
      <c r="C35" s="13">
        <v>50</v>
      </c>
      <c r="D35" s="13" t="s">
        <v>26</v>
      </c>
      <c r="E35" s="13" t="s">
        <v>24</v>
      </c>
      <c r="F35" s="13"/>
      <c r="G35" s="26">
        <v>61.005718130358886</v>
      </c>
      <c r="H35" s="63"/>
      <c r="J35" s="45" t="s">
        <v>12</v>
      </c>
      <c r="K35" s="12" t="s">
        <v>13</v>
      </c>
      <c r="L35" s="13">
        <v>50</v>
      </c>
      <c r="M35" s="13" t="s">
        <v>26</v>
      </c>
      <c r="N35" s="13" t="s">
        <v>24</v>
      </c>
      <c r="O35" s="13" t="s">
        <v>70</v>
      </c>
      <c r="P35" s="13" t="s">
        <v>98</v>
      </c>
      <c r="Q35" s="13" t="s">
        <v>99</v>
      </c>
      <c r="R35" s="13">
        <v>2</v>
      </c>
      <c r="S35" s="13" t="s">
        <v>70</v>
      </c>
      <c r="T35" s="24" t="s">
        <v>70</v>
      </c>
    </row>
    <row r="36" spans="1:20" x14ac:dyDescent="0.25">
      <c r="A36" s="45" t="s">
        <v>22</v>
      </c>
      <c r="B36" s="12" t="s">
        <v>13</v>
      </c>
      <c r="C36" s="13">
        <v>51</v>
      </c>
      <c r="D36" s="13" t="s">
        <v>23</v>
      </c>
      <c r="E36" s="13" t="s">
        <v>24</v>
      </c>
      <c r="F36" s="13">
        <v>23.8</v>
      </c>
      <c r="G36" s="26">
        <v>25.445524344683609</v>
      </c>
      <c r="H36" s="66">
        <f t="shared" si="0"/>
        <v>-6.4668517826295499E-2</v>
      </c>
      <c r="J36" s="45" t="s">
        <v>22</v>
      </c>
      <c r="K36" s="12" t="s">
        <v>13</v>
      </c>
      <c r="L36" s="13">
        <v>51</v>
      </c>
      <c r="M36" s="13" t="s">
        <v>23</v>
      </c>
      <c r="N36" s="13" t="s">
        <v>24</v>
      </c>
      <c r="O36" s="13">
        <v>23.8</v>
      </c>
      <c r="P36" s="13" t="s">
        <v>100</v>
      </c>
      <c r="Q36" s="13" t="s">
        <v>101</v>
      </c>
      <c r="R36" s="13">
        <v>1</v>
      </c>
      <c r="S36" s="13">
        <v>-3</v>
      </c>
      <c r="T36" s="25">
        <v>-0.33</v>
      </c>
    </row>
    <row r="37" spans="1:20" x14ac:dyDescent="0.25">
      <c r="A37" s="45" t="s">
        <v>20</v>
      </c>
      <c r="B37" s="12" t="s">
        <v>13</v>
      </c>
      <c r="C37" s="13">
        <v>52</v>
      </c>
      <c r="D37" s="13" t="s">
        <v>23</v>
      </c>
      <c r="E37" s="13" t="s">
        <v>24</v>
      </c>
      <c r="F37" s="13">
        <v>154</v>
      </c>
      <c r="G37" s="26">
        <v>152.75542125166928</v>
      </c>
      <c r="H37" s="66">
        <f t="shared" si="0"/>
        <v>8.1475258824381912E-3</v>
      </c>
      <c r="J37" s="45" t="s">
        <v>20</v>
      </c>
      <c r="K37" s="12" t="s">
        <v>13</v>
      </c>
      <c r="L37" s="13">
        <v>52</v>
      </c>
      <c r="M37" s="13" t="s">
        <v>23</v>
      </c>
      <c r="N37" s="13" t="s">
        <v>24</v>
      </c>
      <c r="O37" s="13">
        <v>154</v>
      </c>
      <c r="P37" s="13" t="s">
        <v>102</v>
      </c>
      <c r="Q37" s="13" t="s">
        <v>103</v>
      </c>
      <c r="R37" s="13">
        <v>1</v>
      </c>
      <c r="S37" s="13">
        <v>2</v>
      </c>
      <c r="T37" s="25">
        <v>0.87</v>
      </c>
    </row>
    <row r="38" spans="1:20" x14ac:dyDescent="0.25">
      <c r="A38" s="45" t="s">
        <v>28</v>
      </c>
      <c r="B38" s="12" t="s">
        <v>13</v>
      </c>
      <c r="C38" s="13">
        <v>53</v>
      </c>
      <c r="D38" s="13" t="s">
        <v>23</v>
      </c>
      <c r="E38" s="13" t="s">
        <v>24</v>
      </c>
      <c r="F38" s="13">
        <v>155</v>
      </c>
      <c r="G38" s="26">
        <v>152.7801930163385</v>
      </c>
      <c r="H38" s="66">
        <f t="shared" si="0"/>
        <v>1.4529416018109823E-2</v>
      </c>
      <c r="J38" s="45" t="s">
        <v>28</v>
      </c>
      <c r="K38" s="12" t="s">
        <v>13</v>
      </c>
      <c r="L38" s="13">
        <v>53</v>
      </c>
      <c r="M38" s="13" t="s">
        <v>23</v>
      </c>
      <c r="N38" s="13" t="s">
        <v>24</v>
      </c>
      <c r="O38" s="13">
        <v>155</v>
      </c>
      <c r="P38" s="13" t="s">
        <v>104</v>
      </c>
      <c r="Q38" s="13" t="s">
        <v>105</v>
      </c>
      <c r="R38" s="13">
        <v>1</v>
      </c>
      <c r="S38" s="13">
        <v>3</v>
      </c>
      <c r="T38" s="25">
        <v>0.5</v>
      </c>
    </row>
    <row r="39" spans="1:20" x14ac:dyDescent="0.25">
      <c r="A39" s="45" t="s">
        <v>16</v>
      </c>
      <c r="B39" s="12" t="s">
        <v>13</v>
      </c>
      <c r="C39" s="13">
        <v>54</v>
      </c>
      <c r="D39" s="13" t="s">
        <v>23</v>
      </c>
      <c r="E39" s="13" t="s">
        <v>24</v>
      </c>
      <c r="F39" s="13">
        <v>92.4</v>
      </c>
      <c r="G39" s="26">
        <v>91.048534417670169</v>
      </c>
      <c r="H39" s="66">
        <f t="shared" si="0"/>
        <v>1.4843353503420614E-2</v>
      </c>
      <c r="J39" s="45" t="s">
        <v>16</v>
      </c>
      <c r="K39" s="12" t="s">
        <v>13</v>
      </c>
      <c r="L39" s="13">
        <v>54</v>
      </c>
      <c r="M39" s="13" t="s">
        <v>23</v>
      </c>
      <c r="N39" s="13" t="s">
        <v>24</v>
      </c>
      <c r="O39" s="13">
        <v>92.4</v>
      </c>
      <c r="P39" s="13" t="s">
        <v>106</v>
      </c>
      <c r="Q39" s="13" t="s">
        <v>107</v>
      </c>
      <c r="R39" s="13">
        <v>1</v>
      </c>
      <c r="S39" s="13">
        <v>4</v>
      </c>
      <c r="T39" s="25">
        <v>0.76</v>
      </c>
    </row>
    <row r="40" spans="1:20" x14ac:dyDescent="0.25">
      <c r="A40" s="45" t="s">
        <v>12</v>
      </c>
      <c r="B40" s="12" t="s">
        <v>13</v>
      </c>
      <c r="C40" s="13">
        <v>55</v>
      </c>
      <c r="D40" s="13" t="s">
        <v>23</v>
      </c>
      <c r="E40" s="13" t="s">
        <v>24</v>
      </c>
      <c r="F40" s="13">
        <v>240</v>
      </c>
      <c r="G40" s="26">
        <v>232.49953365802395</v>
      </c>
      <c r="H40" s="66">
        <f t="shared" si="0"/>
        <v>3.226013499454259E-2</v>
      </c>
      <c r="J40" s="45" t="s">
        <v>12</v>
      </c>
      <c r="K40" s="12" t="s">
        <v>13</v>
      </c>
      <c r="L40" s="13">
        <v>55</v>
      </c>
      <c r="M40" s="13" t="s">
        <v>23</v>
      </c>
      <c r="N40" s="13" t="s">
        <v>24</v>
      </c>
      <c r="O40" s="13">
        <v>240</v>
      </c>
      <c r="P40" s="13" t="s">
        <v>108</v>
      </c>
      <c r="Q40" s="13" t="s">
        <v>109</v>
      </c>
      <c r="R40" s="13">
        <v>1</v>
      </c>
      <c r="S40" s="13">
        <v>5</v>
      </c>
      <c r="T40" s="25">
        <v>1.07</v>
      </c>
    </row>
    <row r="41" spans="1:20" x14ac:dyDescent="0.25">
      <c r="A41" s="45" t="s">
        <v>19</v>
      </c>
      <c r="B41" s="12" t="s">
        <v>13</v>
      </c>
      <c r="C41" s="13">
        <v>56</v>
      </c>
      <c r="D41" s="13" t="s">
        <v>23</v>
      </c>
      <c r="E41" s="13" t="s">
        <v>24</v>
      </c>
      <c r="F41" s="13">
        <v>75.599999999999994</v>
      </c>
      <c r="G41" s="26">
        <v>73.809354707792224</v>
      </c>
      <c r="H41" s="66">
        <f t="shared" si="0"/>
        <v>2.4260411153800916E-2</v>
      </c>
      <c r="J41" s="45" t="s">
        <v>19</v>
      </c>
      <c r="K41" s="12" t="s">
        <v>13</v>
      </c>
      <c r="L41" s="13">
        <v>56</v>
      </c>
      <c r="M41" s="13" t="s">
        <v>23</v>
      </c>
      <c r="N41" s="13" t="s">
        <v>24</v>
      </c>
      <c r="O41" s="13">
        <v>75.599999999999994</v>
      </c>
      <c r="P41" s="13" t="s">
        <v>110</v>
      </c>
      <c r="Q41" s="13" t="s">
        <v>111</v>
      </c>
      <c r="R41" s="13">
        <v>1</v>
      </c>
      <c r="S41" s="13">
        <v>3</v>
      </c>
      <c r="T41" s="25">
        <v>0.39</v>
      </c>
    </row>
    <row r="42" spans="1:20" x14ac:dyDescent="0.25">
      <c r="A42" s="45" t="s">
        <v>22</v>
      </c>
      <c r="B42" s="12" t="s">
        <v>13</v>
      </c>
      <c r="C42" s="13">
        <v>57</v>
      </c>
      <c r="D42" s="13" t="s">
        <v>18</v>
      </c>
      <c r="E42" s="13" t="s">
        <v>15</v>
      </c>
      <c r="F42" s="26">
        <v>8.3699999999999992</v>
      </c>
      <c r="G42" s="26">
        <v>8.3754439791470823</v>
      </c>
      <c r="H42" s="68">
        <f t="shared" ref="H42:H50" si="1">(F42-G42)</f>
        <v>-5.4439791470830556E-3</v>
      </c>
      <c r="J42" s="45" t="s">
        <v>22</v>
      </c>
      <c r="K42" s="12" t="s">
        <v>13</v>
      </c>
      <c r="L42" s="13">
        <v>57</v>
      </c>
      <c r="M42" s="13" t="s">
        <v>18</v>
      </c>
      <c r="N42" s="13" t="s">
        <v>15</v>
      </c>
      <c r="O42" s="13">
        <v>8.3699999999999992</v>
      </c>
      <c r="P42" s="26">
        <v>8.3710000000000004</v>
      </c>
      <c r="Q42" s="77">
        <v>3.5290000000000002E-2</v>
      </c>
      <c r="R42" s="13">
        <v>1</v>
      </c>
      <c r="S42" s="26">
        <f>(O42-P42)</f>
        <v>-1.0000000000012221E-3</v>
      </c>
      <c r="T42" s="25">
        <v>-0.03</v>
      </c>
    </row>
    <row r="43" spans="1:20" x14ac:dyDescent="0.25">
      <c r="A43" s="45" t="s">
        <v>21</v>
      </c>
      <c r="B43" s="12" t="s">
        <v>13</v>
      </c>
      <c r="C43" s="13">
        <v>58</v>
      </c>
      <c r="D43" s="13" t="s">
        <v>18</v>
      </c>
      <c r="E43" s="13" t="s">
        <v>15</v>
      </c>
      <c r="F43" s="26">
        <v>16.34</v>
      </c>
      <c r="G43" s="26">
        <v>16.387719459946677</v>
      </c>
      <c r="H43" s="68">
        <f t="shared" si="1"/>
        <v>-4.7719459946677034E-2</v>
      </c>
      <c r="J43" s="45" t="s">
        <v>21</v>
      </c>
      <c r="K43" s="12" t="s">
        <v>13</v>
      </c>
      <c r="L43" s="13">
        <v>58</v>
      </c>
      <c r="M43" s="13" t="s">
        <v>18</v>
      </c>
      <c r="N43" s="13" t="s">
        <v>15</v>
      </c>
      <c r="O43" s="13">
        <v>16.3</v>
      </c>
      <c r="P43" s="26">
        <v>16.37</v>
      </c>
      <c r="Q43" s="77">
        <v>0.1106</v>
      </c>
      <c r="R43" s="13">
        <v>1</v>
      </c>
      <c r="S43" s="26">
        <f t="shared" ref="S43:S50" si="2">(O43-P43)</f>
        <v>-7.0000000000000284E-2</v>
      </c>
      <c r="T43" s="25">
        <v>-0.63</v>
      </c>
    </row>
    <row r="44" spans="1:20" x14ac:dyDescent="0.25">
      <c r="A44" s="45" t="s">
        <v>25</v>
      </c>
      <c r="B44" s="12" t="s">
        <v>13</v>
      </c>
      <c r="C44" s="13">
        <v>59</v>
      </c>
      <c r="D44" s="13" t="s">
        <v>18</v>
      </c>
      <c r="E44" s="13" t="s">
        <v>15</v>
      </c>
      <c r="F44" s="26">
        <v>16.27</v>
      </c>
      <c r="G44" s="26">
        <v>16.387903836159538</v>
      </c>
      <c r="H44" s="68">
        <f t="shared" si="1"/>
        <v>-0.11790383615953814</v>
      </c>
      <c r="J44" s="45" t="s">
        <v>25</v>
      </c>
      <c r="K44" s="12" t="s">
        <v>13</v>
      </c>
      <c r="L44" s="13">
        <v>59</v>
      </c>
      <c r="M44" s="13" t="s">
        <v>18</v>
      </c>
      <c r="N44" s="13" t="s">
        <v>15</v>
      </c>
      <c r="O44" s="13">
        <v>16.3</v>
      </c>
      <c r="P44" s="26">
        <v>16.34</v>
      </c>
      <c r="Q44" s="77">
        <v>0.1028</v>
      </c>
      <c r="R44" s="13">
        <v>1</v>
      </c>
      <c r="S44" s="26">
        <f t="shared" si="2"/>
        <v>-3.9999999999999147E-2</v>
      </c>
      <c r="T44" s="25">
        <v>-0.39</v>
      </c>
    </row>
    <row r="45" spans="1:20" x14ac:dyDescent="0.25">
      <c r="A45" s="45" t="s">
        <v>20</v>
      </c>
      <c r="B45" s="12" t="s">
        <v>13</v>
      </c>
      <c r="C45" s="13">
        <v>60</v>
      </c>
      <c r="D45" s="13" t="s">
        <v>18</v>
      </c>
      <c r="E45" s="13" t="s">
        <v>15</v>
      </c>
      <c r="F45" s="26">
        <v>4.45</v>
      </c>
      <c r="G45" s="26">
        <v>4.4634156860783527</v>
      </c>
      <c r="H45" s="68">
        <f t="shared" si="1"/>
        <v>-1.3415686078352529E-2</v>
      </c>
      <c r="J45" s="45" t="s">
        <v>20</v>
      </c>
      <c r="K45" s="12" t="s">
        <v>13</v>
      </c>
      <c r="L45" s="13">
        <v>60</v>
      </c>
      <c r="M45" s="13" t="s">
        <v>18</v>
      </c>
      <c r="N45" s="13" t="s">
        <v>15</v>
      </c>
      <c r="O45" s="13">
        <v>4.45</v>
      </c>
      <c r="P45" s="26">
        <v>4.492</v>
      </c>
      <c r="Q45" s="77">
        <v>6.1449999999999998E-2</v>
      </c>
      <c r="R45" s="13">
        <v>1</v>
      </c>
      <c r="S45" s="26">
        <f t="shared" si="2"/>
        <v>-4.1999999999999815E-2</v>
      </c>
      <c r="T45" s="25">
        <v>-0.68</v>
      </c>
    </row>
    <row r="46" spans="1:20" x14ac:dyDescent="0.25">
      <c r="A46" s="45" t="s">
        <v>28</v>
      </c>
      <c r="B46" s="12" t="s">
        <v>13</v>
      </c>
      <c r="C46" s="13">
        <v>61</v>
      </c>
      <c r="D46" s="13" t="s">
        <v>18</v>
      </c>
      <c r="E46" s="13" t="s">
        <v>15</v>
      </c>
      <c r="F46" s="26">
        <v>7.85</v>
      </c>
      <c r="G46" s="26">
        <v>7.8878508901342705</v>
      </c>
      <c r="H46" s="68">
        <f t="shared" si="1"/>
        <v>-3.7850890134270898E-2</v>
      </c>
      <c r="J46" s="45" t="s">
        <v>28</v>
      </c>
      <c r="K46" s="12" t="s">
        <v>13</v>
      </c>
      <c r="L46" s="13">
        <v>61</v>
      </c>
      <c r="M46" s="13" t="s">
        <v>18</v>
      </c>
      <c r="N46" s="13" t="s">
        <v>15</v>
      </c>
      <c r="O46" s="13">
        <v>7.85</v>
      </c>
      <c r="P46" s="26">
        <v>7.9080000000000004</v>
      </c>
      <c r="Q46" s="77">
        <v>7.0599999999999996E-2</v>
      </c>
      <c r="R46" s="13">
        <v>1</v>
      </c>
      <c r="S46" s="26">
        <f t="shared" si="2"/>
        <v>-5.8000000000000718E-2</v>
      </c>
      <c r="T46" s="25">
        <v>-0.82</v>
      </c>
    </row>
    <row r="47" spans="1:20" x14ac:dyDescent="0.25">
      <c r="A47" s="45" t="s">
        <v>16</v>
      </c>
      <c r="B47" s="12" t="s">
        <v>13</v>
      </c>
      <c r="C47" s="13">
        <v>62</v>
      </c>
      <c r="D47" s="13" t="s">
        <v>18</v>
      </c>
      <c r="E47" s="13" t="s">
        <v>15</v>
      </c>
      <c r="F47" s="26">
        <v>16.23</v>
      </c>
      <c r="G47" s="26">
        <v>16.309964936078725</v>
      </c>
      <c r="H47" s="68">
        <f t="shared" si="1"/>
        <v>-7.9964936078724236E-2</v>
      </c>
      <c r="J47" s="45" t="s">
        <v>16</v>
      </c>
      <c r="K47" s="12" t="s">
        <v>13</v>
      </c>
      <c r="L47" s="13">
        <v>62</v>
      </c>
      <c r="M47" s="13" t="s">
        <v>18</v>
      </c>
      <c r="N47" s="13" t="s">
        <v>15</v>
      </c>
      <c r="O47" s="13">
        <v>16.2</v>
      </c>
      <c r="P47" s="26">
        <v>16.3</v>
      </c>
      <c r="Q47" s="77">
        <v>9.6189999999999998E-2</v>
      </c>
      <c r="R47" s="13">
        <v>1</v>
      </c>
      <c r="S47" s="26">
        <f t="shared" si="2"/>
        <v>-0.10000000000000142</v>
      </c>
      <c r="T47" s="25">
        <v>-1.04</v>
      </c>
    </row>
    <row r="48" spans="1:20" x14ac:dyDescent="0.25">
      <c r="A48" s="45" t="s">
        <v>12</v>
      </c>
      <c r="B48" s="12" t="s">
        <v>13</v>
      </c>
      <c r="C48" s="13">
        <v>63</v>
      </c>
      <c r="D48" s="13" t="s">
        <v>18</v>
      </c>
      <c r="E48" s="13" t="s">
        <v>15</v>
      </c>
      <c r="F48" s="26">
        <v>8.27</v>
      </c>
      <c r="G48" s="26">
        <v>8.2948453389327685</v>
      </c>
      <c r="H48" s="68">
        <f t="shared" si="1"/>
        <v>-2.4845338932768968E-2</v>
      </c>
      <c r="J48" s="45" t="s">
        <v>12</v>
      </c>
      <c r="K48" s="12" t="s">
        <v>13</v>
      </c>
      <c r="L48" s="13">
        <v>63</v>
      </c>
      <c r="M48" s="13" t="s">
        <v>18</v>
      </c>
      <c r="N48" s="13" t="s">
        <v>15</v>
      </c>
      <c r="O48" s="13">
        <v>8.27</v>
      </c>
      <c r="P48" s="26">
        <v>8.3239999999999998</v>
      </c>
      <c r="Q48" s="77">
        <v>7.0809999999999998E-2</v>
      </c>
      <c r="R48" s="13">
        <v>1</v>
      </c>
      <c r="S48" s="26">
        <f t="shared" si="2"/>
        <v>-5.400000000000027E-2</v>
      </c>
      <c r="T48" s="25">
        <v>-0.76</v>
      </c>
    </row>
    <row r="49" spans="1:20" x14ac:dyDescent="0.25">
      <c r="A49" s="45" t="s">
        <v>19</v>
      </c>
      <c r="B49" s="12" t="s">
        <v>13</v>
      </c>
      <c r="C49" s="13">
        <v>64</v>
      </c>
      <c r="D49" s="13" t="s">
        <v>18</v>
      </c>
      <c r="E49" s="13" t="s">
        <v>15</v>
      </c>
      <c r="F49" s="26">
        <v>5.2</v>
      </c>
      <c r="G49" s="26">
        <v>5.2073101943346503</v>
      </c>
      <c r="H49" s="68">
        <f t="shared" si="1"/>
        <v>-7.3101943346500775E-3</v>
      </c>
      <c r="J49" s="45" t="s">
        <v>19</v>
      </c>
      <c r="K49" s="12" t="s">
        <v>13</v>
      </c>
      <c r="L49" s="13">
        <v>64</v>
      </c>
      <c r="M49" s="13" t="s">
        <v>18</v>
      </c>
      <c r="N49" s="13" t="s">
        <v>15</v>
      </c>
      <c r="O49" s="13">
        <v>5.2</v>
      </c>
      <c r="P49" s="26">
        <v>5.2350000000000003</v>
      </c>
      <c r="Q49" s="77">
        <v>4.904E-2</v>
      </c>
      <c r="R49" s="13">
        <v>1</v>
      </c>
      <c r="S49" s="26">
        <f t="shared" si="2"/>
        <v>-3.5000000000000142E-2</v>
      </c>
      <c r="T49" s="25">
        <v>-0.71</v>
      </c>
    </row>
    <row r="50" spans="1:20" x14ac:dyDescent="0.25">
      <c r="A50" s="45" t="s">
        <v>17</v>
      </c>
      <c r="B50" s="12" t="s">
        <v>13</v>
      </c>
      <c r="C50" s="13">
        <v>65</v>
      </c>
      <c r="D50" s="13" t="s">
        <v>18</v>
      </c>
      <c r="E50" s="13" t="s">
        <v>15</v>
      </c>
      <c r="F50" s="26">
        <v>20.87</v>
      </c>
      <c r="G50" s="26">
        <v>20.948344217297908</v>
      </c>
      <c r="H50" s="68">
        <f t="shared" si="1"/>
        <v>-7.8344217297907193E-2</v>
      </c>
      <c r="J50" s="45" t="s">
        <v>17</v>
      </c>
      <c r="K50" s="12" t="s">
        <v>13</v>
      </c>
      <c r="L50" s="13">
        <v>65</v>
      </c>
      <c r="M50" s="13" t="s">
        <v>18</v>
      </c>
      <c r="N50" s="13" t="s">
        <v>15</v>
      </c>
      <c r="O50" s="13">
        <v>20.9</v>
      </c>
      <c r="P50" s="26">
        <v>20.92</v>
      </c>
      <c r="Q50" s="77">
        <v>9.9099999999999994E-2</v>
      </c>
      <c r="R50" s="13">
        <v>1</v>
      </c>
      <c r="S50" s="26">
        <f t="shared" si="2"/>
        <v>-2.0000000000003126E-2</v>
      </c>
      <c r="T50" s="25">
        <v>-0.2</v>
      </c>
    </row>
    <row r="51" spans="1:20" x14ac:dyDescent="0.25">
      <c r="A51" s="45" t="s">
        <v>20</v>
      </c>
      <c r="B51" s="12" t="s">
        <v>13</v>
      </c>
      <c r="C51" s="13">
        <v>66</v>
      </c>
      <c r="D51" s="13" t="s">
        <v>14</v>
      </c>
      <c r="E51" s="13" t="s">
        <v>15</v>
      </c>
      <c r="F51" s="13">
        <v>3.72</v>
      </c>
      <c r="G51" s="26">
        <v>4.057348030125917</v>
      </c>
      <c r="H51" s="66">
        <f>(F51-G51)/G51</f>
        <v>-8.3144957647482726E-2</v>
      </c>
      <c r="J51" s="45" t="s">
        <v>20</v>
      </c>
      <c r="K51" s="12" t="s">
        <v>13</v>
      </c>
      <c r="L51" s="13">
        <v>66</v>
      </c>
      <c r="M51" s="13" t="s">
        <v>14</v>
      </c>
      <c r="N51" s="13" t="s">
        <v>15</v>
      </c>
      <c r="O51" s="13">
        <v>3.72</v>
      </c>
      <c r="P51" s="13" t="s">
        <v>112</v>
      </c>
      <c r="Q51" s="13" t="s">
        <v>113</v>
      </c>
      <c r="R51" s="13">
        <v>2</v>
      </c>
      <c r="S51" s="13">
        <v>-7</v>
      </c>
      <c r="T51" s="50">
        <v>-2.41</v>
      </c>
    </row>
    <row r="52" spans="1:20" ht="15.75" thickBot="1" x14ac:dyDescent="0.3">
      <c r="A52" s="48" t="s">
        <v>28</v>
      </c>
      <c r="B52" s="29" t="s">
        <v>13</v>
      </c>
      <c r="C52" s="17">
        <v>67</v>
      </c>
      <c r="D52" s="17" t="s">
        <v>14</v>
      </c>
      <c r="E52" s="17" t="s">
        <v>15</v>
      </c>
      <c r="F52" s="17">
        <v>3.72</v>
      </c>
      <c r="G52" s="39">
        <v>4.0580059947975462</v>
      </c>
      <c r="H52" s="67">
        <f>(F52-G52)/G52</f>
        <v>-8.3293616429073097E-2</v>
      </c>
      <c r="J52" s="48" t="s">
        <v>28</v>
      </c>
      <c r="K52" s="29" t="s">
        <v>13</v>
      </c>
      <c r="L52" s="17">
        <v>67</v>
      </c>
      <c r="M52" s="17" t="s">
        <v>14</v>
      </c>
      <c r="N52" s="17" t="s">
        <v>15</v>
      </c>
      <c r="O52" s="17">
        <v>3.72</v>
      </c>
      <c r="P52" s="17" t="s">
        <v>114</v>
      </c>
      <c r="Q52" s="17" t="s">
        <v>115</v>
      </c>
      <c r="R52" s="17">
        <v>2</v>
      </c>
      <c r="S52" s="17">
        <v>-7</v>
      </c>
      <c r="T52" s="76">
        <v>-2.29</v>
      </c>
    </row>
    <row r="67" s="2" customFormat="1" x14ac:dyDescent="0.25"/>
  </sheetData>
  <sheetProtection password="DC07" sheet="1" objects="1" scenarios="1" selectLockedCells="1" selectUnlockedCells="1"/>
  <mergeCells count="4">
    <mergeCell ref="A2:H2"/>
    <mergeCell ref="A8:H8"/>
    <mergeCell ref="F6:G6"/>
    <mergeCell ref="J8:T8"/>
  </mergeCells>
  <conditionalFormatting sqref="G51:G52">
    <cfRule type="expression" dxfId="9" priority="1">
      <formula>IF(ISBLANK(G51),TRUE)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2" orientation="landscape" r:id="rId1"/>
  <headerFooter>
    <oddFooter>&amp;C&amp;P/27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A2" zoomScale="70" zoomScaleNormal="70" zoomScalePageLayoutView="85" workbookViewId="0">
      <selection activeCell="A67" sqref="A67:XFD67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1.7109375" style="9" bestFit="1" customWidth="1"/>
    <col min="9" max="9" width="9.140625" style="9"/>
    <col min="10" max="10" width="8.5703125" style="9" bestFit="1" customWidth="1"/>
    <col min="11" max="11" width="7.140625" style="9" bestFit="1" customWidth="1"/>
    <col min="12" max="12" width="3.85546875" style="9" bestFit="1" customWidth="1"/>
    <col min="13" max="13" width="25.5703125" style="9" bestFit="1" customWidth="1"/>
    <col min="14" max="14" width="8.85546875" style="9" bestFit="1" customWidth="1"/>
    <col min="15" max="15" width="15.42578125" style="9" bestFit="1" customWidth="1"/>
    <col min="16" max="16" width="6.85546875" style="9" bestFit="1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249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ht="15.75" x14ac:dyDescent="0.25">
      <c r="A13" s="45" t="s">
        <v>22</v>
      </c>
      <c r="B13" s="12" t="s">
        <v>13</v>
      </c>
      <c r="C13" s="12">
        <v>1</v>
      </c>
      <c r="D13" s="12" t="s">
        <v>59</v>
      </c>
      <c r="E13" s="12" t="s">
        <v>60</v>
      </c>
      <c r="F13" s="13">
        <v>96.71</v>
      </c>
      <c r="G13" s="58">
        <v>94.54207057109646</v>
      </c>
      <c r="H13" s="66">
        <f>(F13-G13)/G13</f>
        <v>2.2930843547299212E-2</v>
      </c>
      <c r="J13" s="45" t="s">
        <v>22</v>
      </c>
      <c r="K13" s="12" t="s">
        <v>13</v>
      </c>
      <c r="L13" s="12">
        <v>1</v>
      </c>
      <c r="M13" s="12" t="s">
        <v>59</v>
      </c>
      <c r="N13" s="12" t="s">
        <v>60</v>
      </c>
      <c r="O13" s="13"/>
      <c r="P13" s="13"/>
      <c r="Q13" s="13"/>
      <c r="R13" s="13"/>
      <c r="S13" s="13"/>
      <c r="T13" s="24"/>
    </row>
    <row r="14" spans="1:20" ht="15.75" x14ac:dyDescent="0.25">
      <c r="A14" s="45" t="s">
        <v>21</v>
      </c>
      <c r="B14" s="12" t="s">
        <v>56</v>
      </c>
      <c r="C14" s="12">
        <v>2</v>
      </c>
      <c r="D14" s="12" t="s">
        <v>57</v>
      </c>
      <c r="E14" s="12" t="s">
        <v>58</v>
      </c>
      <c r="F14" s="13">
        <v>105.5</v>
      </c>
      <c r="G14" s="58">
        <v>104.81</v>
      </c>
      <c r="H14" s="68">
        <f>F14-G14</f>
        <v>0.68999999999999773</v>
      </c>
      <c r="J14" s="45" t="s">
        <v>21</v>
      </c>
      <c r="K14" s="12" t="s">
        <v>56</v>
      </c>
      <c r="L14" s="12">
        <v>2</v>
      </c>
      <c r="M14" s="12" t="s">
        <v>57</v>
      </c>
      <c r="N14" s="12" t="s">
        <v>58</v>
      </c>
      <c r="O14" s="13"/>
      <c r="P14" s="13"/>
      <c r="Q14" s="13"/>
      <c r="R14" s="13"/>
      <c r="S14" s="13"/>
      <c r="T14" s="24"/>
    </row>
    <row r="15" spans="1:20" ht="15.75" x14ac:dyDescent="0.25">
      <c r="A15" s="45" t="s">
        <v>25</v>
      </c>
      <c r="B15" s="12" t="s">
        <v>13</v>
      </c>
      <c r="C15" s="12">
        <v>3</v>
      </c>
      <c r="D15" s="12" t="s">
        <v>55</v>
      </c>
      <c r="E15" s="12" t="s">
        <v>50</v>
      </c>
      <c r="F15" s="13">
        <v>5.63</v>
      </c>
      <c r="G15" s="58">
        <v>6.2700172504638116</v>
      </c>
      <c r="H15" s="66">
        <f t="shared" ref="H15:H41" si="0">(F15-G15)/G15</f>
        <v>-0.10207583566320616</v>
      </c>
      <c r="J15" s="45" t="s">
        <v>25</v>
      </c>
      <c r="K15" s="12" t="s">
        <v>13</v>
      </c>
      <c r="L15" s="12">
        <v>3</v>
      </c>
      <c r="M15" s="12" t="s">
        <v>55</v>
      </c>
      <c r="N15" s="12" t="s">
        <v>50</v>
      </c>
      <c r="O15" s="13"/>
      <c r="P15" s="13"/>
      <c r="Q15" s="13"/>
      <c r="R15" s="13"/>
      <c r="S15" s="13"/>
      <c r="T15" s="24"/>
    </row>
    <row r="16" spans="1:20" ht="15.75" x14ac:dyDescent="0.25">
      <c r="A16" s="45" t="s">
        <v>16</v>
      </c>
      <c r="B16" s="12" t="s">
        <v>13</v>
      </c>
      <c r="C16" s="12">
        <v>6</v>
      </c>
      <c r="D16" s="12" t="s">
        <v>52</v>
      </c>
      <c r="E16" s="12" t="s">
        <v>50</v>
      </c>
      <c r="F16" s="13">
        <v>11.1</v>
      </c>
      <c r="G16" s="58">
        <v>12.456940418657711</v>
      </c>
      <c r="H16" s="66">
        <f t="shared" si="0"/>
        <v>-0.10893047353949913</v>
      </c>
      <c r="J16" s="45" t="s">
        <v>16</v>
      </c>
      <c r="K16" s="12" t="s">
        <v>13</v>
      </c>
      <c r="L16" s="12">
        <v>6</v>
      </c>
      <c r="M16" s="12" t="s">
        <v>52</v>
      </c>
      <c r="N16" s="12" t="s">
        <v>50</v>
      </c>
      <c r="O16" s="13"/>
      <c r="P16" s="13"/>
      <c r="Q16" s="13"/>
      <c r="R16" s="13"/>
      <c r="S16" s="13"/>
      <c r="T16" s="24"/>
    </row>
    <row r="17" spans="1:20" ht="15.75" x14ac:dyDescent="0.25">
      <c r="A17" s="45" t="s">
        <v>17</v>
      </c>
      <c r="B17" s="12" t="s">
        <v>13</v>
      </c>
      <c r="C17" s="12">
        <v>9</v>
      </c>
      <c r="D17" s="12" t="s">
        <v>47</v>
      </c>
      <c r="E17" s="12" t="s">
        <v>48</v>
      </c>
      <c r="F17" s="13">
        <v>4.99</v>
      </c>
      <c r="G17" s="60">
        <v>10.480346196945572</v>
      </c>
      <c r="H17" s="69">
        <f t="shared" si="0"/>
        <v>-0.52387069031609823</v>
      </c>
      <c r="J17" s="45" t="s">
        <v>17</v>
      </c>
      <c r="K17" s="12" t="s">
        <v>13</v>
      </c>
      <c r="L17" s="12">
        <v>9</v>
      </c>
      <c r="M17" s="12" t="s">
        <v>47</v>
      </c>
      <c r="N17" s="12" t="s">
        <v>48</v>
      </c>
      <c r="O17" s="13"/>
      <c r="P17" s="13"/>
      <c r="Q17" s="13"/>
      <c r="R17" s="13"/>
      <c r="S17" s="13"/>
      <c r="T17" s="24"/>
    </row>
    <row r="18" spans="1:20" ht="15.75" x14ac:dyDescent="0.25">
      <c r="A18" s="45" t="s">
        <v>46</v>
      </c>
      <c r="B18" s="12" t="s">
        <v>38</v>
      </c>
      <c r="C18" s="12">
        <v>10</v>
      </c>
      <c r="D18" s="12" t="s">
        <v>39</v>
      </c>
      <c r="E18" s="12" t="s">
        <v>40</v>
      </c>
      <c r="F18" s="13">
        <v>6.7</v>
      </c>
      <c r="G18" s="58">
        <v>6.6442692765242759</v>
      </c>
      <c r="H18" s="66">
        <f t="shared" si="0"/>
        <v>8.3877882060911773E-3</v>
      </c>
      <c r="J18" s="45" t="s">
        <v>46</v>
      </c>
      <c r="K18" s="12" t="s">
        <v>38</v>
      </c>
      <c r="L18" s="12">
        <v>10</v>
      </c>
      <c r="M18" s="12" t="s">
        <v>39</v>
      </c>
      <c r="N18" s="12" t="s">
        <v>40</v>
      </c>
      <c r="O18" s="13"/>
      <c r="P18" s="13"/>
      <c r="Q18" s="13"/>
      <c r="R18" s="13"/>
      <c r="S18" s="13"/>
      <c r="T18" s="24"/>
    </row>
    <row r="19" spans="1:20" ht="15.75" x14ac:dyDescent="0.25">
      <c r="A19" s="45" t="s">
        <v>45</v>
      </c>
      <c r="B19" s="12" t="s">
        <v>38</v>
      </c>
      <c r="C19" s="12">
        <v>11</v>
      </c>
      <c r="D19" s="12" t="s">
        <v>39</v>
      </c>
      <c r="E19" s="12" t="s">
        <v>40</v>
      </c>
      <c r="F19" s="13">
        <v>11.3</v>
      </c>
      <c r="G19" s="58">
        <v>11.464263403388697</v>
      </c>
      <c r="H19" s="66">
        <f t="shared" si="0"/>
        <v>-1.4328299831295088E-2</v>
      </c>
      <c r="J19" s="45" t="s">
        <v>45</v>
      </c>
      <c r="K19" s="12" t="s">
        <v>38</v>
      </c>
      <c r="L19" s="12">
        <v>11</v>
      </c>
      <c r="M19" s="12" t="s">
        <v>39</v>
      </c>
      <c r="N19" s="12" t="s">
        <v>40</v>
      </c>
      <c r="O19" s="13"/>
      <c r="P19" s="13"/>
      <c r="Q19" s="13"/>
      <c r="R19" s="13"/>
      <c r="S19" s="13"/>
      <c r="T19" s="24"/>
    </row>
    <row r="20" spans="1:20" ht="15.75" x14ac:dyDescent="0.25">
      <c r="A20" s="45" t="s">
        <v>44</v>
      </c>
      <c r="B20" s="12" t="s">
        <v>38</v>
      </c>
      <c r="C20" s="12">
        <v>12</v>
      </c>
      <c r="D20" s="12" t="s">
        <v>39</v>
      </c>
      <c r="E20" s="12" t="s">
        <v>40</v>
      </c>
      <c r="F20" s="13">
        <v>18.899999999999999</v>
      </c>
      <c r="G20" s="58">
        <v>19.655402445847653</v>
      </c>
      <c r="H20" s="66">
        <f t="shared" si="0"/>
        <v>-3.8432306228725344E-2</v>
      </c>
      <c r="J20" s="45" t="s">
        <v>44</v>
      </c>
      <c r="K20" s="12" t="s">
        <v>38</v>
      </c>
      <c r="L20" s="12">
        <v>12</v>
      </c>
      <c r="M20" s="12" t="s">
        <v>39</v>
      </c>
      <c r="N20" s="12" t="s">
        <v>40</v>
      </c>
      <c r="O20" s="13"/>
      <c r="P20" s="13"/>
      <c r="Q20" s="13"/>
      <c r="R20" s="13"/>
      <c r="S20" s="13"/>
      <c r="T20" s="24"/>
    </row>
    <row r="21" spans="1:20" ht="15.75" x14ac:dyDescent="0.25">
      <c r="A21" s="45" t="s">
        <v>66</v>
      </c>
      <c r="B21" s="12" t="s">
        <v>38</v>
      </c>
      <c r="C21" s="12">
        <v>13</v>
      </c>
      <c r="D21" s="12" t="s">
        <v>39</v>
      </c>
      <c r="E21" s="12" t="s">
        <v>40</v>
      </c>
      <c r="F21" s="13" t="s">
        <v>71</v>
      </c>
      <c r="G21" s="58">
        <v>0</v>
      </c>
      <c r="H21" s="66"/>
      <c r="J21" s="45" t="s">
        <v>66</v>
      </c>
      <c r="K21" s="12" t="s">
        <v>38</v>
      </c>
      <c r="L21" s="12">
        <v>13</v>
      </c>
      <c r="M21" s="12" t="s">
        <v>39</v>
      </c>
      <c r="N21" s="12" t="s">
        <v>40</v>
      </c>
      <c r="O21" s="13"/>
      <c r="P21" s="13"/>
      <c r="Q21" s="13"/>
      <c r="R21" s="13"/>
      <c r="S21" s="13"/>
      <c r="T21" s="24"/>
    </row>
    <row r="22" spans="1:20" ht="15.75" x14ac:dyDescent="0.25">
      <c r="A22" s="45" t="s">
        <v>67</v>
      </c>
      <c r="B22" s="12" t="s">
        <v>38</v>
      </c>
      <c r="C22" s="12">
        <v>14</v>
      </c>
      <c r="D22" s="12" t="s">
        <v>39</v>
      </c>
      <c r="E22" s="12" t="s">
        <v>40</v>
      </c>
      <c r="F22" s="13" t="s">
        <v>71</v>
      </c>
      <c r="G22" s="58">
        <v>0</v>
      </c>
      <c r="H22" s="66"/>
      <c r="J22" s="45" t="s">
        <v>67</v>
      </c>
      <c r="K22" s="12" t="s">
        <v>38</v>
      </c>
      <c r="L22" s="12">
        <v>14</v>
      </c>
      <c r="M22" s="12" t="s">
        <v>39</v>
      </c>
      <c r="N22" s="12" t="s">
        <v>40</v>
      </c>
      <c r="O22" s="13"/>
      <c r="P22" s="13"/>
      <c r="Q22" s="13"/>
      <c r="R22" s="13"/>
      <c r="S22" s="13"/>
      <c r="T22" s="24"/>
    </row>
    <row r="23" spans="1:20" ht="15.75" x14ac:dyDescent="0.25">
      <c r="A23" s="45" t="s">
        <v>43</v>
      </c>
      <c r="B23" s="12" t="s">
        <v>38</v>
      </c>
      <c r="C23" s="12">
        <v>20</v>
      </c>
      <c r="D23" s="12" t="s">
        <v>39</v>
      </c>
      <c r="E23" s="12" t="s">
        <v>40</v>
      </c>
      <c r="F23" s="13">
        <v>73.3</v>
      </c>
      <c r="G23" s="58">
        <v>73.284046995823928</v>
      </c>
      <c r="H23" s="66">
        <f t="shared" si="0"/>
        <v>2.1768727069587201E-4</v>
      </c>
      <c r="J23" s="45" t="s">
        <v>43</v>
      </c>
      <c r="K23" s="12" t="s">
        <v>38</v>
      </c>
      <c r="L23" s="12">
        <v>20</v>
      </c>
      <c r="M23" s="12" t="s">
        <v>39</v>
      </c>
      <c r="N23" s="12" t="s">
        <v>40</v>
      </c>
      <c r="O23" s="13"/>
      <c r="P23" s="13"/>
      <c r="Q23" s="13"/>
      <c r="R23" s="13"/>
      <c r="S23" s="13"/>
      <c r="T23" s="24"/>
    </row>
    <row r="24" spans="1:20" ht="15.75" x14ac:dyDescent="0.25">
      <c r="A24" s="45" t="s">
        <v>42</v>
      </c>
      <c r="B24" s="12" t="s">
        <v>38</v>
      </c>
      <c r="C24" s="12">
        <v>21</v>
      </c>
      <c r="D24" s="12" t="s">
        <v>39</v>
      </c>
      <c r="E24" s="12" t="s">
        <v>40</v>
      </c>
      <c r="F24" s="13">
        <v>102.2</v>
      </c>
      <c r="G24" s="58">
        <v>101.02666715998815</v>
      </c>
      <c r="H24" s="66">
        <f t="shared" si="0"/>
        <v>1.1614090348578316E-2</v>
      </c>
      <c r="J24" s="45" t="s">
        <v>42</v>
      </c>
      <c r="K24" s="12" t="s">
        <v>38</v>
      </c>
      <c r="L24" s="12">
        <v>21</v>
      </c>
      <c r="M24" s="12" t="s">
        <v>39</v>
      </c>
      <c r="N24" s="12" t="s">
        <v>40</v>
      </c>
      <c r="O24" s="13"/>
      <c r="P24" s="13"/>
      <c r="Q24" s="13"/>
      <c r="R24" s="13"/>
      <c r="S24" s="13"/>
      <c r="T24" s="24"/>
    </row>
    <row r="25" spans="1:20" ht="15.75" x14ac:dyDescent="0.25">
      <c r="A25" s="45" t="s">
        <v>41</v>
      </c>
      <c r="B25" s="12" t="s">
        <v>38</v>
      </c>
      <c r="C25" s="12">
        <v>22</v>
      </c>
      <c r="D25" s="12" t="s">
        <v>39</v>
      </c>
      <c r="E25" s="12" t="s">
        <v>40</v>
      </c>
      <c r="F25" s="13">
        <v>209.7</v>
      </c>
      <c r="G25" s="58">
        <v>210.19321350901882</v>
      </c>
      <c r="H25" s="66">
        <f t="shared" si="0"/>
        <v>-2.3464768475870285E-3</v>
      </c>
      <c r="J25" s="45" t="s">
        <v>41</v>
      </c>
      <c r="K25" s="12" t="s">
        <v>38</v>
      </c>
      <c r="L25" s="12">
        <v>22</v>
      </c>
      <c r="M25" s="12" t="s">
        <v>39</v>
      </c>
      <c r="N25" s="12" t="s">
        <v>40</v>
      </c>
      <c r="O25" s="13"/>
      <c r="P25" s="13"/>
      <c r="Q25" s="13"/>
      <c r="R25" s="13"/>
      <c r="S25" s="13"/>
      <c r="T25" s="24"/>
    </row>
    <row r="26" spans="1:20" ht="15.75" x14ac:dyDescent="0.25">
      <c r="A26" s="45" t="s">
        <v>68</v>
      </c>
      <c r="B26" s="12" t="s">
        <v>38</v>
      </c>
      <c r="C26" s="12">
        <v>23</v>
      </c>
      <c r="D26" s="12" t="s">
        <v>39</v>
      </c>
      <c r="E26" s="12" t="s">
        <v>40</v>
      </c>
      <c r="F26" s="13" t="s">
        <v>71</v>
      </c>
      <c r="G26" s="58">
        <v>0</v>
      </c>
      <c r="H26" s="66"/>
      <c r="J26" s="45" t="s">
        <v>68</v>
      </c>
      <c r="K26" s="12" t="s">
        <v>38</v>
      </c>
      <c r="L26" s="12">
        <v>23</v>
      </c>
      <c r="M26" s="12" t="s">
        <v>39</v>
      </c>
      <c r="N26" s="12" t="s">
        <v>40</v>
      </c>
      <c r="O26" s="13"/>
      <c r="P26" s="13"/>
      <c r="Q26" s="13"/>
      <c r="R26" s="13"/>
      <c r="S26" s="13"/>
      <c r="T26" s="24"/>
    </row>
    <row r="27" spans="1:20" ht="15.75" x14ac:dyDescent="0.25">
      <c r="A27" s="45" t="s">
        <v>69</v>
      </c>
      <c r="B27" s="12" t="s">
        <v>38</v>
      </c>
      <c r="C27" s="12">
        <v>24</v>
      </c>
      <c r="D27" s="12" t="s">
        <v>39</v>
      </c>
      <c r="E27" s="12" t="s">
        <v>40</v>
      </c>
      <c r="F27" s="13" t="s">
        <v>71</v>
      </c>
      <c r="G27" s="58">
        <v>0</v>
      </c>
      <c r="H27" s="66"/>
      <c r="J27" s="45" t="s">
        <v>69</v>
      </c>
      <c r="K27" s="12" t="s">
        <v>38</v>
      </c>
      <c r="L27" s="12">
        <v>24</v>
      </c>
      <c r="M27" s="12" t="s">
        <v>39</v>
      </c>
      <c r="N27" s="12" t="s">
        <v>40</v>
      </c>
      <c r="O27" s="13"/>
      <c r="P27" s="13"/>
      <c r="Q27" s="13"/>
      <c r="R27" s="13"/>
      <c r="S27" s="13"/>
      <c r="T27" s="24"/>
    </row>
    <row r="28" spans="1:20" x14ac:dyDescent="0.25">
      <c r="A28" s="45" t="s">
        <v>20</v>
      </c>
      <c r="B28" s="12" t="s">
        <v>13</v>
      </c>
      <c r="C28" s="12">
        <v>43</v>
      </c>
      <c r="D28" s="12" t="s">
        <v>27</v>
      </c>
      <c r="E28" s="12" t="s">
        <v>24</v>
      </c>
      <c r="F28" s="13">
        <v>79.099999999999994</v>
      </c>
      <c r="G28" s="26">
        <v>81.191350452658114</v>
      </c>
      <c r="H28" s="66">
        <f t="shared" si="0"/>
        <v>-2.5758291258840008E-2</v>
      </c>
      <c r="J28" s="45" t="s">
        <v>20</v>
      </c>
      <c r="K28" s="12" t="s">
        <v>13</v>
      </c>
      <c r="L28" s="12">
        <v>43</v>
      </c>
      <c r="M28" s="12" t="s">
        <v>27</v>
      </c>
      <c r="N28" s="12" t="s">
        <v>24</v>
      </c>
      <c r="O28" s="13">
        <v>79.099999999999994</v>
      </c>
      <c r="P28" s="13" t="s">
        <v>84</v>
      </c>
      <c r="Q28" s="13" t="s">
        <v>85</v>
      </c>
      <c r="R28" s="13">
        <v>1</v>
      </c>
      <c r="S28" s="13">
        <v>-5</v>
      </c>
      <c r="T28" s="25">
        <v>-1.33</v>
      </c>
    </row>
    <row r="29" spans="1:20" x14ac:dyDescent="0.25">
      <c r="A29" s="45" t="s">
        <v>28</v>
      </c>
      <c r="B29" s="12" t="s">
        <v>13</v>
      </c>
      <c r="C29" s="12">
        <v>44</v>
      </c>
      <c r="D29" s="12" t="s">
        <v>27</v>
      </c>
      <c r="E29" s="12" t="s">
        <v>24</v>
      </c>
      <c r="F29" s="13">
        <v>79.900000000000006</v>
      </c>
      <c r="G29" s="26">
        <v>81.204516944623563</v>
      </c>
      <c r="H29" s="66">
        <f t="shared" si="0"/>
        <v>-1.6064585982491063E-2</v>
      </c>
      <c r="J29" s="45" t="s">
        <v>28</v>
      </c>
      <c r="K29" s="12" t="s">
        <v>13</v>
      </c>
      <c r="L29" s="12">
        <v>44</v>
      </c>
      <c r="M29" s="12" t="s">
        <v>27</v>
      </c>
      <c r="N29" s="12" t="s">
        <v>24</v>
      </c>
      <c r="O29" s="13">
        <v>79.900000000000006</v>
      </c>
      <c r="P29" s="13" t="s">
        <v>86</v>
      </c>
      <c r="Q29" s="13" t="s">
        <v>87</v>
      </c>
      <c r="R29" s="13">
        <v>1</v>
      </c>
      <c r="S29" s="13">
        <v>-4</v>
      </c>
      <c r="T29" s="25">
        <v>-1.18</v>
      </c>
    </row>
    <row r="30" spans="1:20" x14ac:dyDescent="0.25">
      <c r="A30" s="45" t="s">
        <v>17</v>
      </c>
      <c r="B30" s="12" t="s">
        <v>13</v>
      </c>
      <c r="C30" s="12">
        <v>45</v>
      </c>
      <c r="D30" s="12" t="s">
        <v>27</v>
      </c>
      <c r="E30" s="12" t="s">
        <v>24</v>
      </c>
      <c r="F30" s="13">
        <v>99.7</v>
      </c>
      <c r="G30" s="26">
        <v>98.694923591093769</v>
      </c>
      <c r="H30" s="66">
        <f t="shared" si="0"/>
        <v>1.0183668747446421E-2</v>
      </c>
      <c r="J30" s="45" t="s">
        <v>17</v>
      </c>
      <c r="K30" s="12" t="s">
        <v>13</v>
      </c>
      <c r="L30" s="12">
        <v>45</v>
      </c>
      <c r="M30" s="12" t="s">
        <v>27</v>
      </c>
      <c r="N30" s="12" t="s">
        <v>24</v>
      </c>
      <c r="O30" s="13">
        <v>99.7</v>
      </c>
      <c r="P30" s="13" t="s">
        <v>88</v>
      </c>
      <c r="Q30" s="13" t="s">
        <v>89</v>
      </c>
      <c r="R30" s="13">
        <v>1</v>
      </c>
      <c r="S30" s="13">
        <v>-2</v>
      </c>
      <c r="T30" s="25">
        <v>-0.56000000000000005</v>
      </c>
    </row>
    <row r="31" spans="1:20" x14ac:dyDescent="0.25">
      <c r="A31" s="45" t="s">
        <v>21</v>
      </c>
      <c r="B31" s="12" t="s">
        <v>13</v>
      </c>
      <c r="C31" s="13">
        <v>46</v>
      </c>
      <c r="D31" s="13" t="s">
        <v>26</v>
      </c>
      <c r="E31" s="13" t="s">
        <v>24</v>
      </c>
      <c r="F31" s="13">
        <v>87</v>
      </c>
      <c r="G31" s="26">
        <v>89.596919824310262</v>
      </c>
      <c r="H31" s="66">
        <f t="shared" si="0"/>
        <v>-2.8984476580250051E-2</v>
      </c>
      <c r="J31" s="45" t="s">
        <v>21</v>
      </c>
      <c r="K31" s="12" t="s">
        <v>13</v>
      </c>
      <c r="L31" s="13">
        <v>46</v>
      </c>
      <c r="M31" s="13" t="s">
        <v>26</v>
      </c>
      <c r="N31" s="13" t="s">
        <v>24</v>
      </c>
      <c r="O31" s="13">
        <v>87</v>
      </c>
      <c r="P31" s="13" t="s">
        <v>90</v>
      </c>
      <c r="Q31" s="13" t="s">
        <v>91</v>
      </c>
      <c r="R31" s="13">
        <v>1</v>
      </c>
      <c r="S31" s="13">
        <v>-1</v>
      </c>
      <c r="T31" s="25">
        <v>-0.14000000000000001</v>
      </c>
    </row>
    <row r="32" spans="1:20" x14ac:dyDescent="0.25">
      <c r="A32" s="45" t="s">
        <v>25</v>
      </c>
      <c r="B32" s="12" t="s">
        <v>13</v>
      </c>
      <c r="C32" s="13">
        <v>47</v>
      </c>
      <c r="D32" s="13" t="s">
        <v>26</v>
      </c>
      <c r="E32" s="13" t="s">
        <v>24</v>
      </c>
      <c r="F32" s="13">
        <v>64.599999999999994</v>
      </c>
      <c r="G32" s="26">
        <v>63.40114182026948</v>
      </c>
      <c r="H32" s="66">
        <f t="shared" si="0"/>
        <v>1.8909094462826171E-2</v>
      </c>
      <c r="J32" s="45" t="s">
        <v>25</v>
      </c>
      <c r="K32" s="12" t="s">
        <v>13</v>
      </c>
      <c r="L32" s="13">
        <v>47</v>
      </c>
      <c r="M32" s="13" t="s">
        <v>26</v>
      </c>
      <c r="N32" s="13" t="s">
        <v>24</v>
      </c>
      <c r="O32" s="13">
        <v>64.599999999999994</v>
      </c>
      <c r="P32" s="13" t="s">
        <v>92</v>
      </c>
      <c r="Q32" s="13" t="s">
        <v>93</v>
      </c>
      <c r="R32" s="13">
        <v>1</v>
      </c>
      <c r="S32" s="13">
        <v>-2</v>
      </c>
      <c r="T32" s="25">
        <v>-0.39</v>
      </c>
    </row>
    <row r="33" spans="1:20" x14ac:dyDescent="0.25">
      <c r="A33" s="45" t="s">
        <v>20</v>
      </c>
      <c r="B33" s="12" t="s">
        <v>13</v>
      </c>
      <c r="C33" s="13">
        <v>48</v>
      </c>
      <c r="D33" s="13" t="s">
        <v>26</v>
      </c>
      <c r="E33" s="13" t="s">
        <v>24</v>
      </c>
      <c r="F33" s="13">
        <v>81</v>
      </c>
      <c r="G33" s="26">
        <v>75.749722336875095</v>
      </c>
      <c r="H33" s="66">
        <f t="shared" si="0"/>
        <v>6.931085027316411E-2</v>
      </c>
      <c r="J33" s="45" t="s">
        <v>20</v>
      </c>
      <c r="K33" s="12" t="s">
        <v>13</v>
      </c>
      <c r="L33" s="13">
        <v>48</v>
      </c>
      <c r="M33" s="13" t="s">
        <v>26</v>
      </c>
      <c r="N33" s="13" t="s">
        <v>24</v>
      </c>
      <c r="O33" s="13">
        <v>81</v>
      </c>
      <c r="P33" s="13" t="s">
        <v>94</v>
      </c>
      <c r="Q33" s="13" t="s">
        <v>95</v>
      </c>
      <c r="R33" s="13">
        <v>1</v>
      </c>
      <c r="S33" s="13">
        <v>2</v>
      </c>
      <c r="T33" s="25">
        <v>0.37</v>
      </c>
    </row>
    <row r="34" spans="1:20" x14ac:dyDescent="0.25">
      <c r="A34" s="45" t="s">
        <v>28</v>
      </c>
      <c r="B34" s="12" t="s">
        <v>13</v>
      </c>
      <c r="C34" s="13">
        <v>49</v>
      </c>
      <c r="D34" s="13" t="s">
        <v>26</v>
      </c>
      <c r="E34" s="13" t="s">
        <v>24</v>
      </c>
      <c r="F34" s="13">
        <v>77.400000000000006</v>
      </c>
      <c r="G34" s="26">
        <v>75.762006380741482</v>
      </c>
      <c r="H34" s="66">
        <f t="shared" si="0"/>
        <v>2.162025133055211E-2</v>
      </c>
      <c r="J34" s="45" t="s">
        <v>28</v>
      </c>
      <c r="K34" s="12" t="s">
        <v>13</v>
      </c>
      <c r="L34" s="13">
        <v>49</v>
      </c>
      <c r="M34" s="13" t="s">
        <v>26</v>
      </c>
      <c r="N34" s="13" t="s">
        <v>24</v>
      </c>
      <c r="O34" s="13">
        <v>77.400000000000006</v>
      </c>
      <c r="P34" s="13" t="s">
        <v>96</v>
      </c>
      <c r="Q34" s="13" t="s">
        <v>97</v>
      </c>
      <c r="R34" s="13">
        <v>1</v>
      </c>
      <c r="S34" s="13">
        <v>2</v>
      </c>
      <c r="T34" s="25">
        <v>0.34</v>
      </c>
    </row>
    <row r="35" spans="1:20" x14ac:dyDescent="0.25">
      <c r="A35" s="45" t="s">
        <v>12</v>
      </c>
      <c r="B35" s="12" t="s">
        <v>13</v>
      </c>
      <c r="C35" s="13">
        <v>50</v>
      </c>
      <c r="D35" s="13" t="s">
        <v>26</v>
      </c>
      <c r="E35" s="13" t="s">
        <v>24</v>
      </c>
      <c r="F35" s="13">
        <v>67.5</v>
      </c>
      <c r="G35" s="26">
        <v>61.005718130358886</v>
      </c>
      <c r="H35" s="66">
        <f t="shared" si="0"/>
        <v>0.10645365825813137</v>
      </c>
      <c r="J35" s="45" t="s">
        <v>12</v>
      </c>
      <c r="K35" s="12" t="s">
        <v>13</v>
      </c>
      <c r="L35" s="13">
        <v>50</v>
      </c>
      <c r="M35" s="13" t="s">
        <v>26</v>
      </c>
      <c r="N35" s="13" t="s">
        <v>24</v>
      </c>
      <c r="O35" s="13">
        <v>67.5</v>
      </c>
      <c r="P35" s="13" t="s">
        <v>98</v>
      </c>
      <c r="Q35" s="13" t="s">
        <v>99</v>
      </c>
      <c r="R35" s="13">
        <v>2</v>
      </c>
      <c r="S35" s="13">
        <v>9</v>
      </c>
      <c r="T35" s="25">
        <v>1.05</v>
      </c>
    </row>
    <row r="36" spans="1:20" x14ac:dyDescent="0.25">
      <c r="A36" s="45" t="s">
        <v>22</v>
      </c>
      <c r="B36" s="12" t="s">
        <v>13</v>
      </c>
      <c r="C36" s="13">
        <v>51</v>
      </c>
      <c r="D36" s="13" t="s">
        <v>23</v>
      </c>
      <c r="E36" s="13" t="s">
        <v>24</v>
      </c>
      <c r="F36" s="13">
        <v>24.2</v>
      </c>
      <c r="G36" s="26">
        <v>25.445524344683609</v>
      </c>
      <c r="H36" s="66">
        <f t="shared" si="0"/>
        <v>-4.8948660983040009E-2</v>
      </c>
      <c r="J36" s="45" t="s">
        <v>22</v>
      </c>
      <c r="K36" s="12" t="s">
        <v>13</v>
      </c>
      <c r="L36" s="13">
        <v>51</v>
      </c>
      <c r="M36" s="13" t="s">
        <v>23</v>
      </c>
      <c r="N36" s="13" t="s">
        <v>24</v>
      </c>
      <c r="O36" s="13">
        <v>24.2</v>
      </c>
      <c r="P36" s="13" t="s">
        <v>100</v>
      </c>
      <c r="Q36" s="13" t="s">
        <v>101</v>
      </c>
      <c r="R36" s="13">
        <v>1</v>
      </c>
      <c r="S36" s="13">
        <v>-1</v>
      </c>
      <c r="T36" s="25">
        <v>-0.16</v>
      </c>
    </row>
    <row r="37" spans="1:20" x14ac:dyDescent="0.25">
      <c r="A37" s="45" t="s">
        <v>20</v>
      </c>
      <c r="B37" s="12" t="s">
        <v>13</v>
      </c>
      <c r="C37" s="13">
        <v>52</v>
      </c>
      <c r="D37" s="13" t="s">
        <v>23</v>
      </c>
      <c r="E37" s="13" t="s">
        <v>24</v>
      </c>
      <c r="F37" s="13">
        <v>149</v>
      </c>
      <c r="G37" s="26">
        <v>152.75542125166928</v>
      </c>
      <c r="H37" s="66">
        <f t="shared" si="0"/>
        <v>-2.45845366462124E-2</v>
      </c>
      <c r="J37" s="45" t="s">
        <v>20</v>
      </c>
      <c r="K37" s="12" t="s">
        <v>13</v>
      </c>
      <c r="L37" s="13">
        <v>52</v>
      </c>
      <c r="M37" s="13" t="s">
        <v>23</v>
      </c>
      <c r="N37" s="13" t="s">
        <v>24</v>
      </c>
      <c r="O37" s="13">
        <v>149</v>
      </c>
      <c r="P37" s="13" t="s">
        <v>102</v>
      </c>
      <c r="Q37" s="13" t="s">
        <v>103</v>
      </c>
      <c r="R37" s="13">
        <v>1</v>
      </c>
      <c r="S37" s="13">
        <v>-1</v>
      </c>
      <c r="T37" s="25">
        <v>-0.41</v>
      </c>
    </row>
    <row r="38" spans="1:20" x14ac:dyDescent="0.25">
      <c r="A38" s="45" t="s">
        <v>28</v>
      </c>
      <c r="B38" s="12" t="s">
        <v>13</v>
      </c>
      <c r="C38" s="13">
        <v>53</v>
      </c>
      <c r="D38" s="13" t="s">
        <v>23</v>
      </c>
      <c r="E38" s="13" t="s">
        <v>24</v>
      </c>
      <c r="F38" s="13">
        <v>149</v>
      </c>
      <c r="G38" s="26">
        <v>152.7801930163385</v>
      </c>
      <c r="H38" s="66">
        <f t="shared" si="0"/>
        <v>-2.4742690408397654E-2</v>
      </c>
      <c r="J38" s="45" t="s">
        <v>28</v>
      </c>
      <c r="K38" s="12" t="s">
        <v>13</v>
      </c>
      <c r="L38" s="13">
        <v>53</v>
      </c>
      <c r="M38" s="13" t="s">
        <v>23</v>
      </c>
      <c r="N38" s="13" t="s">
        <v>24</v>
      </c>
      <c r="O38" s="13">
        <v>149</v>
      </c>
      <c r="P38" s="13" t="s">
        <v>104</v>
      </c>
      <c r="Q38" s="13" t="s">
        <v>105</v>
      </c>
      <c r="R38" s="13">
        <v>1</v>
      </c>
      <c r="S38" s="13">
        <v>-2</v>
      </c>
      <c r="T38" s="25">
        <v>-0.27</v>
      </c>
    </row>
    <row r="39" spans="1:20" x14ac:dyDescent="0.25">
      <c r="A39" s="45" t="s">
        <v>16</v>
      </c>
      <c r="B39" s="12" t="s">
        <v>13</v>
      </c>
      <c r="C39" s="13">
        <v>54</v>
      </c>
      <c r="D39" s="13" t="s">
        <v>23</v>
      </c>
      <c r="E39" s="13" t="s">
        <v>24</v>
      </c>
      <c r="F39" s="13">
        <v>87.8</v>
      </c>
      <c r="G39" s="26">
        <v>91.048534417670169</v>
      </c>
      <c r="H39" s="66">
        <f t="shared" si="0"/>
        <v>-3.5679151108221625E-2</v>
      </c>
      <c r="J39" s="45" t="s">
        <v>16</v>
      </c>
      <c r="K39" s="12" t="s">
        <v>13</v>
      </c>
      <c r="L39" s="13">
        <v>54</v>
      </c>
      <c r="M39" s="13" t="s">
        <v>23</v>
      </c>
      <c r="N39" s="13" t="s">
        <v>24</v>
      </c>
      <c r="O39" s="13">
        <v>87.8</v>
      </c>
      <c r="P39" s="13" t="s">
        <v>106</v>
      </c>
      <c r="Q39" s="13" t="s">
        <v>107</v>
      </c>
      <c r="R39" s="13">
        <v>1</v>
      </c>
      <c r="S39" s="13">
        <v>-1</v>
      </c>
      <c r="T39" s="25">
        <v>-0.21</v>
      </c>
    </row>
    <row r="40" spans="1:20" x14ac:dyDescent="0.25">
      <c r="A40" s="45" t="s">
        <v>12</v>
      </c>
      <c r="B40" s="12" t="s">
        <v>13</v>
      </c>
      <c r="C40" s="13">
        <v>55</v>
      </c>
      <c r="D40" s="13" t="s">
        <v>23</v>
      </c>
      <c r="E40" s="13" t="s">
        <v>24</v>
      </c>
      <c r="F40" s="13">
        <v>228</v>
      </c>
      <c r="G40" s="26">
        <v>232.49953365802395</v>
      </c>
      <c r="H40" s="66">
        <f t="shared" si="0"/>
        <v>-1.9352871755184544E-2</v>
      </c>
      <c r="J40" s="45" t="s">
        <v>12</v>
      </c>
      <c r="K40" s="12" t="s">
        <v>13</v>
      </c>
      <c r="L40" s="13">
        <v>55</v>
      </c>
      <c r="M40" s="13" t="s">
        <v>23</v>
      </c>
      <c r="N40" s="13" t="s">
        <v>24</v>
      </c>
      <c r="O40" s="13">
        <v>228</v>
      </c>
      <c r="P40" s="13" t="s">
        <v>108</v>
      </c>
      <c r="Q40" s="13" t="s">
        <v>109</v>
      </c>
      <c r="R40" s="13">
        <v>1</v>
      </c>
      <c r="S40" s="13">
        <v>0</v>
      </c>
      <c r="T40" s="25">
        <v>-0.09</v>
      </c>
    </row>
    <row r="41" spans="1:20" x14ac:dyDescent="0.25">
      <c r="A41" s="45" t="s">
        <v>19</v>
      </c>
      <c r="B41" s="12" t="s">
        <v>13</v>
      </c>
      <c r="C41" s="13">
        <v>56</v>
      </c>
      <c r="D41" s="13" t="s">
        <v>23</v>
      </c>
      <c r="E41" s="13" t="s">
        <v>24</v>
      </c>
      <c r="F41" s="13">
        <v>70.3</v>
      </c>
      <c r="G41" s="26">
        <v>73.809354707792224</v>
      </c>
      <c r="H41" s="66">
        <f t="shared" si="0"/>
        <v>-4.754620497206076E-2</v>
      </c>
      <c r="J41" s="45" t="s">
        <v>19</v>
      </c>
      <c r="K41" s="12" t="s">
        <v>13</v>
      </c>
      <c r="L41" s="13">
        <v>56</v>
      </c>
      <c r="M41" s="13" t="s">
        <v>23</v>
      </c>
      <c r="N41" s="13" t="s">
        <v>24</v>
      </c>
      <c r="O41" s="13">
        <v>70.3</v>
      </c>
      <c r="P41" s="13" t="s">
        <v>110</v>
      </c>
      <c r="Q41" s="13" t="s">
        <v>111</v>
      </c>
      <c r="R41" s="13">
        <v>1</v>
      </c>
      <c r="S41" s="13">
        <v>-4</v>
      </c>
      <c r="T41" s="25">
        <v>-0.63</v>
      </c>
    </row>
    <row r="42" spans="1:20" x14ac:dyDescent="0.25">
      <c r="A42" s="45" t="s">
        <v>22</v>
      </c>
      <c r="B42" s="12" t="s">
        <v>13</v>
      </c>
      <c r="C42" s="13">
        <v>57</v>
      </c>
      <c r="D42" s="13" t="s">
        <v>18</v>
      </c>
      <c r="E42" s="13" t="s">
        <v>15</v>
      </c>
      <c r="F42" s="26">
        <v>8.4</v>
      </c>
      <c r="G42" s="26">
        <v>8.3754439791470823</v>
      </c>
      <c r="H42" s="68">
        <f t="shared" ref="H42:H50" si="1">(F42-G42)</f>
        <v>2.4556020852918081E-2</v>
      </c>
      <c r="J42" s="45" t="s">
        <v>22</v>
      </c>
      <c r="K42" s="12" t="s">
        <v>13</v>
      </c>
      <c r="L42" s="13">
        <v>57</v>
      </c>
      <c r="M42" s="13" t="s">
        <v>18</v>
      </c>
      <c r="N42" s="13" t="s">
        <v>15</v>
      </c>
      <c r="O42" s="13">
        <v>8.4</v>
      </c>
      <c r="P42" s="26">
        <v>8.3710000000000004</v>
      </c>
      <c r="Q42" s="77">
        <v>3.5290000000000002E-2</v>
      </c>
      <c r="R42" s="13">
        <v>1</v>
      </c>
      <c r="S42" s="26">
        <f>(O42-P42)</f>
        <v>2.8999999999999915E-2</v>
      </c>
      <c r="T42" s="25">
        <v>0.82</v>
      </c>
    </row>
    <row r="43" spans="1:20" x14ac:dyDescent="0.25">
      <c r="A43" s="45" t="s">
        <v>21</v>
      </c>
      <c r="B43" s="12" t="s">
        <v>13</v>
      </c>
      <c r="C43" s="13">
        <v>58</v>
      </c>
      <c r="D43" s="13" t="s">
        <v>18</v>
      </c>
      <c r="E43" s="13" t="s">
        <v>15</v>
      </c>
      <c r="F43" s="26">
        <v>16.41</v>
      </c>
      <c r="G43" s="26">
        <v>16.387719459946677</v>
      </c>
      <c r="H43" s="68">
        <f t="shared" si="1"/>
        <v>2.228054005332325E-2</v>
      </c>
      <c r="J43" s="45" t="s">
        <v>21</v>
      </c>
      <c r="K43" s="12" t="s">
        <v>13</v>
      </c>
      <c r="L43" s="13">
        <v>58</v>
      </c>
      <c r="M43" s="13" t="s">
        <v>18</v>
      </c>
      <c r="N43" s="13" t="s">
        <v>15</v>
      </c>
      <c r="O43" s="13">
        <v>16.399999999999999</v>
      </c>
      <c r="P43" s="26">
        <v>16.37</v>
      </c>
      <c r="Q43" s="77">
        <v>0.1106</v>
      </c>
      <c r="R43" s="13">
        <v>1</v>
      </c>
      <c r="S43" s="26">
        <f t="shared" ref="S43:S50" si="2">(O43-P43)</f>
        <v>2.9999999999997584E-2</v>
      </c>
      <c r="T43" s="25">
        <v>0.27</v>
      </c>
    </row>
    <row r="44" spans="1:20" x14ac:dyDescent="0.25">
      <c r="A44" s="45" t="s">
        <v>25</v>
      </c>
      <c r="B44" s="12" t="s">
        <v>13</v>
      </c>
      <c r="C44" s="13">
        <v>59</v>
      </c>
      <c r="D44" s="13" t="s">
        <v>18</v>
      </c>
      <c r="E44" s="13" t="s">
        <v>15</v>
      </c>
      <c r="F44" s="26">
        <v>16.36</v>
      </c>
      <c r="G44" s="26">
        <v>16.387903836159538</v>
      </c>
      <c r="H44" s="68">
        <f t="shared" si="1"/>
        <v>-2.7903836159538287E-2</v>
      </c>
      <c r="J44" s="45" t="s">
        <v>25</v>
      </c>
      <c r="K44" s="12" t="s">
        <v>13</v>
      </c>
      <c r="L44" s="13">
        <v>59</v>
      </c>
      <c r="M44" s="13" t="s">
        <v>18</v>
      </c>
      <c r="N44" s="13" t="s">
        <v>15</v>
      </c>
      <c r="O44" s="13">
        <v>16.399999999999999</v>
      </c>
      <c r="P44" s="26">
        <v>16.34</v>
      </c>
      <c r="Q44" s="77">
        <v>0.1028</v>
      </c>
      <c r="R44" s="13">
        <v>1</v>
      </c>
      <c r="S44" s="26">
        <f t="shared" si="2"/>
        <v>5.9999999999998721E-2</v>
      </c>
      <c r="T44" s="25">
        <v>0.57999999999999996</v>
      </c>
    </row>
    <row r="45" spans="1:20" x14ac:dyDescent="0.25">
      <c r="A45" s="45" t="s">
        <v>20</v>
      </c>
      <c r="B45" s="12" t="s">
        <v>13</v>
      </c>
      <c r="C45" s="13">
        <v>60</v>
      </c>
      <c r="D45" s="13" t="s">
        <v>18</v>
      </c>
      <c r="E45" s="13" t="s">
        <v>15</v>
      </c>
      <c r="F45" s="26">
        <v>4.54</v>
      </c>
      <c r="G45" s="26">
        <v>4.4634156860783527</v>
      </c>
      <c r="H45" s="68">
        <f t="shared" si="1"/>
        <v>7.6584313921647329E-2</v>
      </c>
      <c r="J45" s="45" t="s">
        <v>20</v>
      </c>
      <c r="K45" s="12" t="s">
        <v>13</v>
      </c>
      <c r="L45" s="13">
        <v>60</v>
      </c>
      <c r="M45" s="13" t="s">
        <v>18</v>
      </c>
      <c r="N45" s="13" t="s">
        <v>15</v>
      </c>
      <c r="O45" s="13">
        <v>4.54</v>
      </c>
      <c r="P45" s="26">
        <v>4.492</v>
      </c>
      <c r="Q45" s="77">
        <v>6.1449999999999998E-2</v>
      </c>
      <c r="R45" s="13">
        <v>1</v>
      </c>
      <c r="S45" s="26">
        <f t="shared" si="2"/>
        <v>4.8000000000000043E-2</v>
      </c>
      <c r="T45" s="25">
        <v>0.78</v>
      </c>
    </row>
    <row r="46" spans="1:20" x14ac:dyDescent="0.25">
      <c r="A46" s="45" t="s">
        <v>28</v>
      </c>
      <c r="B46" s="12" t="s">
        <v>13</v>
      </c>
      <c r="C46" s="13">
        <v>61</v>
      </c>
      <c r="D46" s="13" t="s">
        <v>18</v>
      </c>
      <c r="E46" s="13" t="s">
        <v>15</v>
      </c>
      <c r="F46" s="26">
        <v>7.93</v>
      </c>
      <c r="G46" s="26">
        <v>7.8878508901342705</v>
      </c>
      <c r="H46" s="68">
        <f t="shared" si="1"/>
        <v>4.2149109865729173E-2</v>
      </c>
      <c r="J46" s="45" t="s">
        <v>28</v>
      </c>
      <c r="K46" s="12" t="s">
        <v>13</v>
      </c>
      <c r="L46" s="13">
        <v>61</v>
      </c>
      <c r="M46" s="13" t="s">
        <v>18</v>
      </c>
      <c r="N46" s="13" t="s">
        <v>15</v>
      </c>
      <c r="O46" s="13">
        <v>7.93</v>
      </c>
      <c r="P46" s="26">
        <v>7.9080000000000004</v>
      </c>
      <c r="Q46" s="77">
        <v>7.0599999999999996E-2</v>
      </c>
      <c r="R46" s="13">
        <v>1</v>
      </c>
      <c r="S46" s="26">
        <f t="shared" si="2"/>
        <v>2.1999999999999353E-2</v>
      </c>
      <c r="T46" s="25">
        <v>0.31</v>
      </c>
    </row>
    <row r="47" spans="1:20" x14ac:dyDescent="0.25">
      <c r="A47" s="45" t="s">
        <v>16</v>
      </c>
      <c r="B47" s="12" t="s">
        <v>13</v>
      </c>
      <c r="C47" s="13">
        <v>62</v>
      </c>
      <c r="D47" s="13" t="s">
        <v>18</v>
      </c>
      <c r="E47" s="13" t="s">
        <v>15</v>
      </c>
      <c r="F47" s="26">
        <v>16.329999999999998</v>
      </c>
      <c r="G47" s="26">
        <v>16.309964936078725</v>
      </c>
      <c r="H47" s="68">
        <f t="shared" si="1"/>
        <v>2.0035063921273633E-2</v>
      </c>
      <c r="J47" s="45" t="s">
        <v>16</v>
      </c>
      <c r="K47" s="12" t="s">
        <v>13</v>
      </c>
      <c r="L47" s="13">
        <v>62</v>
      </c>
      <c r="M47" s="13" t="s">
        <v>18</v>
      </c>
      <c r="N47" s="13" t="s">
        <v>15</v>
      </c>
      <c r="O47" s="13">
        <v>16.3</v>
      </c>
      <c r="P47" s="26">
        <v>16.3</v>
      </c>
      <c r="Q47" s="77">
        <v>9.6189999999999998E-2</v>
      </c>
      <c r="R47" s="13">
        <v>1</v>
      </c>
      <c r="S47" s="26">
        <f t="shared" si="2"/>
        <v>0</v>
      </c>
      <c r="T47" s="25">
        <v>0</v>
      </c>
    </row>
    <row r="48" spans="1:20" x14ac:dyDescent="0.25">
      <c r="A48" s="45" t="s">
        <v>12</v>
      </c>
      <c r="B48" s="12" t="s">
        <v>13</v>
      </c>
      <c r="C48" s="13">
        <v>63</v>
      </c>
      <c r="D48" s="13" t="s">
        <v>18</v>
      </c>
      <c r="E48" s="13" t="s">
        <v>15</v>
      </c>
      <c r="F48" s="26">
        <v>8.35</v>
      </c>
      <c r="G48" s="26">
        <v>8.2948453389327685</v>
      </c>
      <c r="H48" s="68">
        <f t="shared" si="1"/>
        <v>5.5154661067231103E-2</v>
      </c>
      <c r="J48" s="45" t="s">
        <v>12</v>
      </c>
      <c r="K48" s="12" t="s">
        <v>13</v>
      </c>
      <c r="L48" s="13">
        <v>63</v>
      </c>
      <c r="M48" s="13" t="s">
        <v>18</v>
      </c>
      <c r="N48" s="13" t="s">
        <v>15</v>
      </c>
      <c r="O48" s="13">
        <v>8.35</v>
      </c>
      <c r="P48" s="26">
        <v>8.3239999999999998</v>
      </c>
      <c r="Q48" s="77">
        <v>7.0809999999999998E-2</v>
      </c>
      <c r="R48" s="13">
        <v>1</v>
      </c>
      <c r="S48" s="26">
        <f t="shared" si="2"/>
        <v>2.5999999999999801E-2</v>
      </c>
      <c r="T48" s="25">
        <v>0.37</v>
      </c>
    </row>
    <row r="49" spans="1:20" x14ac:dyDescent="0.25">
      <c r="A49" s="45" t="s">
        <v>19</v>
      </c>
      <c r="B49" s="12" t="s">
        <v>13</v>
      </c>
      <c r="C49" s="13">
        <v>64</v>
      </c>
      <c r="D49" s="13" t="s">
        <v>18</v>
      </c>
      <c r="E49" s="13" t="s">
        <v>15</v>
      </c>
      <c r="F49" s="26">
        <v>5.27</v>
      </c>
      <c r="G49" s="26">
        <v>5.2073101943346503</v>
      </c>
      <c r="H49" s="68">
        <f t="shared" si="1"/>
        <v>6.2689805665349319E-2</v>
      </c>
      <c r="J49" s="45" t="s">
        <v>19</v>
      </c>
      <c r="K49" s="12" t="s">
        <v>13</v>
      </c>
      <c r="L49" s="13">
        <v>64</v>
      </c>
      <c r="M49" s="13" t="s">
        <v>18</v>
      </c>
      <c r="N49" s="13" t="s">
        <v>15</v>
      </c>
      <c r="O49" s="13">
        <v>5.27</v>
      </c>
      <c r="P49" s="26">
        <v>5.2350000000000003</v>
      </c>
      <c r="Q49" s="77">
        <v>4.904E-2</v>
      </c>
      <c r="R49" s="13">
        <v>1</v>
      </c>
      <c r="S49" s="26">
        <f t="shared" si="2"/>
        <v>3.4999999999999254E-2</v>
      </c>
      <c r="T49" s="25">
        <v>0.71</v>
      </c>
    </row>
    <row r="50" spans="1:20" x14ac:dyDescent="0.25">
      <c r="A50" s="45" t="s">
        <v>17</v>
      </c>
      <c r="B50" s="12" t="s">
        <v>13</v>
      </c>
      <c r="C50" s="13">
        <v>65</v>
      </c>
      <c r="D50" s="13" t="s">
        <v>18</v>
      </c>
      <c r="E50" s="13" t="s">
        <v>15</v>
      </c>
      <c r="F50" s="26">
        <v>20.95</v>
      </c>
      <c r="G50" s="26">
        <v>20.948344217297908</v>
      </c>
      <c r="H50" s="68">
        <f t="shared" si="1"/>
        <v>1.655782702091102E-3</v>
      </c>
      <c r="J50" s="45" t="s">
        <v>17</v>
      </c>
      <c r="K50" s="12" t="s">
        <v>13</v>
      </c>
      <c r="L50" s="13">
        <v>65</v>
      </c>
      <c r="M50" s="13" t="s">
        <v>18</v>
      </c>
      <c r="N50" s="13" t="s">
        <v>15</v>
      </c>
      <c r="O50" s="13">
        <v>21</v>
      </c>
      <c r="P50" s="26">
        <v>20.92</v>
      </c>
      <c r="Q50" s="77">
        <v>9.9099999999999994E-2</v>
      </c>
      <c r="R50" s="13">
        <v>1</v>
      </c>
      <c r="S50" s="26">
        <f t="shared" si="2"/>
        <v>7.9999999999998295E-2</v>
      </c>
      <c r="T50" s="25">
        <v>0.81</v>
      </c>
    </row>
    <row r="51" spans="1:20" x14ac:dyDescent="0.25">
      <c r="A51" s="45" t="s">
        <v>20</v>
      </c>
      <c r="B51" s="12" t="s">
        <v>13</v>
      </c>
      <c r="C51" s="13">
        <v>66</v>
      </c>
      <c r="D51" s="13" t="s">
        <v>14</v>
      </c>
      <c r="E51" s="13" t="s">
        <v>15</v>
      </c>
      <c r="F51" s="13">
        <v>3.93</v>
      </c>
      <c r="G51" s="26">
        <v>4.057348030125917</v>
      </c>
      <c r="H51" s="66">
        <f>(F51-G51)/G51</f>
        <v>-3.1387011708227733E-2</v>
      </c>
      <c r="J51" s="45" t="s">
        <v>20</v>
      </c>
      <c r="K51" s="12" t="s">
        <v>13</v>
      </c>
      <c r="L51" s="13">
        <v>66</v>
      </c>
      <c r="M51" s="13" t="s">
        <v>14</v>
      </c>
      <c r="N51" s="13" t="s">
        <v>15</v>
      </c>
      <c r="O51" s="13">
        <v>3.93</v>
      </c>
      <c r="P51" s="13" t="s">
        <v>112</v>
      </c>
      <c r="Q51" s="13" t="s">
        <v>113</v>
      </c>
      <c r="R51" s="13">
        <v>2</v>
      </c>
      <c r="S51" s="13">
        <v>-1</v>
      </c>
      <c r="T51" s="25">
        <v>-0.52</v>
      </c>
    </row>
    <row r="52" spans="1:20" ht="15.75" thickBot="1" x14ac:dyDescent="0.3">
      <c r="A52" s="48" t="s">
        <v>28</v>
      </c>
      <c r="B52" s="29" t="s">
        <v>13</v>
      </c>
      <c r="C52" s="17">
        <v>67</v>
      </c>
      <c r="D52" s="17" t="s">
        <v>14</v>
      </c>
      <c r="E52" s="17" t="s">
        <v>15</v>
      </c>
      <c r="F52" s="17">
        <v>3.92</v>
      </c>
      <c r="G52" s="39">
        <v>4.0580059947975462</v>
      </c>
      <c r="H52" s="67">
        <f>(F52-G52)/G52</f>
        <v>-3.4008326989776017E-2</v>
      </c>
      <c r="J52" s="48" t="s">
        <v>28</v>
      </c>
      <c r="K52" s="29" t="s">
        <v>13</v>
      </c>
      <c r="L52" s="17">
        <v>67</v>
      </c>
      <c r="M52" s="17" t="s">
        <v>14</v>
      </c>
      <c r="N52" s="17" t="s">
        <v>15</v>
      </c>
      <c r="O52" s="17">
        <v>3.92</v>
      </c>
      <c r="P52" s="17" t="s">
        <v>114</v>
      </c>
      <c r="Q52" s="17" t="s">
        <v>115</v>
      </c>
      <c r="R52" s="17">
        <v>2</v>
      </c>
      <c r="S52" s="17">
        <v>-2</v>
      </c>
      <c r="T52" s="23">
        <v>-0.61</v>
      </c>
    </row>
    <row r="67" s="2" customFormat="1" x14ac:dyDescent="0.25"/>
  </sheetData>
  <sheetProtection password="DC07" sheet="1" objects="1" scenarios="1" selectLockedCells="1" selectUnlockedCells="1"/>
  <mergeCells count="4">
    <mergeCell ref="A2:H2"/>
    <mergeCell ref="A8:H8"/>
    <mergeCell ref="F6:G6"/>
    <mergeCell ref="J8:T8"/>
  </mergeCells>
  <conditionalFormatting sqref="G51:G52">
    <cfRule type="expression" dxfId="8" priority="1">
      <formula>IF(ISBLANK(G51),TRUE)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>
    <oddFooter>&amp;C&amp;P/27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67"/>
  <sheetViews>
    <sheetView topLeftCell="A2" zoomScale="70" zoomScaleNormal="70" zoomScalePageLayoutView="85" workbookViewId="0">
      <selection activeCell="A67" sqref="A67:XFD67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1.7109375" style="9" bestFit="1" customWidth="1"/>
    <col min="9" max="9" width="9.140625" style="9"/>
    <col min="10" max="10" width="29.28515625" style="9" bestFit="1" customWidth="1"/>
    <col min="11" max="11" width="7.140625" style="9" bestFit="1" customWidth="1"/>
    <col min="12" max="12" width="3.85546875" style="9" bestFit="1" customWidth="1"/>
    <col min="13" max="13" width="25.5703125" style="9" bestFit="1" customWidth="1"/>
    <col min="14" max="14" width="10" style="9" bestFit="1" customWidth="1"/>
    <col min="15" max="15" width="15.5703125" style="9" bestFit="1" customWidth="1"/>
    <col min="16" max="16" width="6.85546875" style="9" bestFit="1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256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x14ac:dyDescent="0.25">
      <c r="A13" s="45" t="s">
        <v>20</v>
      </c>
      <c r="B13" s="12" t="s">
        <v>13</v>
      </c>
      <c r="C13" s="12">
        <v>43</v>
      </c>
      <c r="D13" s="12" t="s">
        <v>27</v>
      </c>
      <c r="E13" s="12" t="s">
        <v>24</v>
      </c>
      <c r="F13" s="13">
        <v>81.3</v>
      </c>
      <c r="G13" s="26">
        <v>81.191350452658114</v>
      </c>
      <c r="H13" s="66">
        <f t="shared" ref="H13:H26" si="0">(F13-G13)/G13</f>
        <v>1.3381911587396996E-3</v>
      </c>
      <c r="J13" s="45" t="s">
        <v>20</v>
      </c>
      <c r="K13" s="12" t="s">
        <v>13</v>
      </c>
      <c r="L13" s="12">
        <v>43</v>
      </c>
      <c r="M13" s="12" t="s">
        <v>27</v>
      </c>
      <c r="N13" s="12" t="s">
        <v>24</v>
      </c>
      <c r="O13" s="13">
        <v>81.3</v>
      </c>
      <c r="P13" s="13" t="s">
        <v>84</v>
      </c>
      <c r="Q13" s="13" t="s">
        <v>85</v>
      </c>
      <c r="R13" s="13">
        <v>1</v>
      </c>
      <c r="S13" s="13">
        <v>-2</v>
      </c>
      <c r="T13" s="25">
        <v>-0.57999999999999996</v>
      </c>
    </row>
    <row r="14" spans="1:20" x14ac:dyDescent="0.25">
      <c r="A14" s="45" t="s">
        <v>28</v>
      </c>
      <c r="B14" s="12" t="s">
        <v>13</v>
      </c>
      <c r="C14" s="12">
        <v>44</v>
      </c>
      <c r="D14" s="12" t="s">
        <v>27</v>
      </c>
      <c r="E14" s="12" t="s">
        <v>24</v>
      </c>
      <c r="F14" s="13">
        <v>81.3</v>
      </c>
      <c r="G14" s="26">
        <v>81.204516944623563</v>
      </c>
      <c r="H14" s="66">
        <f t="shared" si="0"/>
        <v>1.1758342881535442E-3</v>
      </c>
      <c r="J14" s="45" t="s">
        <v>28</v>
      </c>
      <c r="K14" s="12" t="s">
        <v>13</v>
      </c>
      <c r="L14" s="12">
        <v>44</v>
      </c>
      <c r="M14" s="12" t="s">
        <v>27</v>
      </c>
      <c r="N14" s="12" t="s">
        <v>24</v>
      </c>
      <c r="O14" s="13">
        <v>81.3</v>
      </c>
      <c r="P14" s="13" t="s">
        <v>86</v>
      </c>
      <c r="Q14" s="13" t="s">
        <v>87</v>
      </c>
      <c r="R14" s="13">
        <v>1</v>
      </c>
      <c r="S14" s="13">
        <v>-3</v>
      </c>
      <c r="T14" s="25">
        <v>-0.73</v>
      </c>
    </row>
    <row r="15" spans="1:20" x14ac:dyDescent="0.25">
      <c r="A15" s="45" t="s">
        <v>17</v>
      </c>
      <c r="B15" s="12" t="s">
        <v>13</v>
      </c>
      <c r="C15" s="12">
        <v>45</v>
      </c>
      <c r="D15" s="12" t="s">
        <v>27</v>
      </c>
      <c r="E15" s="12" t="s">
        <v>24</v>
      </c>
      <c r="F15" s="13">
        <v>105</v>
      </c>
      <c r="G15" s="26">
        <v>98.694923591093769</v>
      </c>
      <c r="H15" s="66">
        <f t="shared" si="0"/>
        <v>6.3884505701924485E-2</v>
      </c>
      <c r="J15" s="45" t="s">
        <v>17</v>
      </c>
      <c r="K15" s="12" t="s">
        <v>13</v>
      </c>
      <c r="L15" s="12">
        <v>45</v>
      </c>
      <c r="M15" s="12" t="s">
        <v>27</v>
      </c>
      <c r="N15" s="12" t="s">
        <v>24</v>
      </c>
      <c r="O15" s="13">
        <v>105</v>
      </c>
      <c r="P15" s="13" t="s">
        <v>88</v>
      </c>
      <c r="Q15" s="13" t="s">
        <v>89</v>
      </c>
      <c r="R15" s="13">
        <v>1</v>
      </c>
      <c r="S15" s="13">
        <v>3</v>
      </c>
      <c r="T15" s="25">
        <v>1</v>
      </c>
    </row>
    <row r="16" spans="1:20" x14ac:dyDescent="0.25">
      <c r="A16" s="45" t="s">
        <v>21</v>
      </c>
      <c r="B16" s="12" t="s">
        <v>13</v>
      </c>
      <c r="C16" s="13">
        <v>46</v>
      </c>
      <c r="D16" s="13" t="s">
        <v>26</v>
      </c>
      <c r="E16" s="13" t="s">
        <v>24</v>
      </c>
      <c r="F16" s="13">
        <v>82.1</v>
      </c>
      <c r="G16" s="26">
        <v>89.596919824310262</v>
      </c>
      <c r="H16" s="66">
        <f t="shared" si="0"/>
        <v>-8.3673856634925686E-2</v>
      </c>
      <c r="J16" s="45" t="s">
        <v>21</v>
      </c>
      <c r="K16" s="12" t="s">
        <v>13</v>
      </c>
      <c r="L16" s="13">
        <v>46</v>
      </c>
      <c r="M16" s="13" t="s">
        <v>26</v>
      </c>
      <c r="N16" s="13" t="s">
        <v>24</v>
      </c>
      <c r="O16" s="13">
        <v>82.1</v>
      </c>
      <c r="P16" s="13" t="s">
        <v>90</v>
      </c>
      <c r="Q16" s="13" t="s">
        <v>91</v>
      </c>
      <c r="R16" s="13">
        <v>1</v>
      </c>
      <c r="S16" s="13">
        <v>-6</v>
      </c>
      <c r="T16" s="25">
        <v>-1.1000000000000001</v>
      </c>
    </row>
    <row r="17" spans="1:20" x14ac:dyDescent="0.25">
      <c r="A17" s="45" t="s">
        <v>25</v>
      </c>
      <c r="B17" s="12" t="s">
        <v>13</v>
      </c>
      <c r="C17" s="13">
        <v>47</v>
      </c>
      <c r="D17" s="13" t="s">
        <v>26</v>
      </c>
      <c r="E17" s="13" t="s">
        <v>24</v>
      </c>
      <c r="F17" s="13">
        <v>62.9</v>
      </c>
      <c r="G17" s="26">
        <v>63.40114182026948</v>
      </c>
      <c r="H17" s="66">
        <f t="shared" si="0"/>
        <v>-7.9043027598797149E-3</v>
      </c>
      <c r="J17" s="45" t="s">
        <v>25</v>
      </c>
      <c r="K17" s="12" t="s">
        <v>13</v>
      </c>
      <c r="L17" s="13">
        <v>47</v>
      </c>
      <c r="M17" s="13" t="s">
        <v>26</v>
      </c>
      <c r="N17" s="13" t="s">
        <v>24</v>
      </c>
      <c r="O17" s="13">
        <v>62.9</v>
      </c>
      <c r="P17" s="13" t="s">
        <v>92</v>
      </c>
      <c r="Q17" s="13" t="s">
        <v>93</v>
      </c>
      <c r="R17" s="13">
        <v>1</v>
      </c>
      <c r="S17" s="13">
        <v>-4</v>
      </c>
      <c r="T17" s="25">
        <v>-0.93</v>
      </c>
    </row>
    <row r="18" spans="1:20" x14ac:dyDescent="0.25">
      <c r="A18" s="45" t="s">
        <v>20</v>
      </c>
      <c r="B18" s="12" t="s">
        <v>13</v>
      </c>
      <c r="C18" s="13">
        <v>48</v>
      </c>
      <c r="D18" s="13" t="s">
        <v>26</v>
      </c>
      <c r="E18" s="13" t="s">
        <v>24</v>
      </c>
      <c r="F18" s="13">
        <v>74.900000000000006</v>
      </c>
      <c r="G18" s="26">
        <v>75.749722336875095</v>
      </c>
      <c r="H18" s="66">
        <f t="shared" si="0"/>
        <v>-1.1217497710370394E-2</v>
      </c>
      <c r="J18" s="45" t="s">
        <v>20</v>
      </c>
      <c r="K18" s="12" t="s">
        <v>13</v>
      </c>
      <c r="L18" s="13">
        <v>48</v>
      </c>
      <c r="M18" s="13" t="s">
        <v>26</v>
      </c>
      <c r="N18" s="13" t="s">
        <v>24</v>
      </c>
      <c r="O18" s="13">
        <v>74.900000000000006</v>
      </c>
      <c r="P18" s="13" t="s">
        <v>94</v>
      </c>
      <c r="Q18" s="13" t="s">
        <v>95</v>
      </c>
      <c r="R18" s="13">
        <v>1</v>
      </c>
      <c r="S18" s="13">
        <v>-6</v>
      </c>
      <c r="T18" s="25">
        <v>-1</v>
      </c>
    </row>
    <row r="19" spans="1:20" x14ac:dyDescent="0.25">
      <c r="A19" s="45" t="s">
        <v>28</v>
      </c>
      <c r="B19" s="12" t="s">
        <v>13</v>
      </c>
      <c r="C19" s="13">
        <v>49</v>
      </c>
      <c r="D19" s="13" t="s">
        <v>26</v>
      </c>
      <c r="E19" s="13" t="s">
        <v>24</v>
      </c>
      <c r="F19" s="13">
        <v>70.599999999999994</v>
      </c>
      <c r="G19" s="26">
        <v>75.762006380741482</v>
      </c>
      <c r="H19" s="66">
        <f t="shared" si="0"/>
        <v>-6.8134499432338916E-2</v>
      </c>
      <c r="J19" s="45" t="s">
        <v>28</v>
      </c>
      <c r="K19" s="12" t="s">
        <v>13</v>
      </c>
      <c r="L19" s="13">
        <v>49</v>
      </c>
      <c r="M19" s="13" t="s">
        <v>26</v>
      </c>
      <c r="N19" s="13" t="s">
        <v>24</v>
      </c>
      <c r="O19" s="13">
        <v>70.599999999999994</v>
      </c>
      <c r="P19" s="13" t="s">
        <v>96</v>
      </c>
      <c r="Q19" s="13" t="s">
        <v>97</v>
      </c>
      <c r="R19" s="13">
        <v>1</v>
      </c>
      <c r="S19" s="13">
        <v>-7</v>
      </c>
      <c r="T19" s="25">
        <v>-1.1200000000000001</v>
      </c>
    </row>
    <row r="20" spans="1:20" x14ac:dyDescent="0.25">
      <c r="A20" s="45" t="s">
        <v>12</v>
      </c>
      <c r="B20" s="12" t="s">
        <v>13</v>
      </c>
      <c r="C20" s="13">
        <v>50</v>
      </c>
      <c r="D20" s="13" t="s">
        <v>26</v>
      </c>
      <c r="E20" s="13" t="s">
        <v>24</v>
      </c>
      <c r="F20" s="13">
        <v>54.3</v>
      </c>
      <c r="G20" s="26">
        <v>61.005718130358886</v>
      </c>
      <c r="H20" s="66">
        <f t="shared" si="0"/>
        <v>-0.10991950157901437</v>
      </c>
      <c r="J20" s="45" t="s">
        <v>12</v>
      </c>
      <c r="K20" s="12" t="s">
        <v>13</v>
      </c>
      <c r="L20" s="13">
        <v>50</v>
      </c>
      <c r="M20" s="13" t="s">
        <v>26</v>
      </c>
      <c r="N20" s="13" t="s">
        <v>24</v>
      </c>
      <c r="O20" s="13">
        <v>54.3</v>
      </c>
      <c r="P20" s="13" t="s">
        <v>98</v>
      </c>
      <c r="Q20" s="13" t="s">
        <v>99</v>
      </c>
      <c r="R20" s="13">
        <v>2</v>
      </c>
      <c r="S20" s="13">
        <v>-12</v>
      </c>
      <c r="T20" s="25">
        <v>-1.41</v>
      </c>
    </row>
    <row r="21" spans="1:20" x14ac:dyDescent="0.25">
      <c r="A21" s="45" t="s">
        <v>22</v>
      </c>
      <c r="B21" s="12" t="s">
        <v>13</v>
      </c>
      <c r="C21" s="13">
        <v>51</v>
      </c>
      <c r="D21" s="13" t="s">
        <v>23</v>
      </c>
      <c r="E21" s="13" t="s">
        <v>24</v>
      </c>
      <c r="F21" s="13">
        <v>23.6</v>
      </c>
      <c r="G21" s="26">
        <v>25.445524344683609</v>
      </c>
      <c r="H21" s="66">
        <f t="shared" si="0"/>
        <v>-7.2528446247923234E-2</v>
      </c>
      <c r="J21" s="45" t="s">
        <v>22</v>
      </c>
      <c r="K21" s="12" t="s">
        <v>13</v>
      </c>
      <c r="L21" s="13">
        <v>51</v>
      </c>
      <c r="M21" s="13" t="s">
        <v>23</v>
      </c>
      <c r="N21" s="13" t="s">
        <v>24</v>
      </c>
      <c r="O21" s="13">
        <v>23.6</v>
      </c>
      <c r="P21" s="13" t="s">
        <v>100</v>
      </c>
      <c r="Q21" s="13" t="s">
        <v>101</v>
      </c>
      <c r="R21" s="13">
        <v>1</v>
      </c>
      <c r="S21" s="13">
        <v>-4</v>
      </c>
      <c r="T21" s="25">
        <v>-0.41</v>
      </c>
    </row>
    <row r="22" spans="1:20" x14ac:dyDescent="0.25">
      <c r="A22" s="45" t="s">
        <v>20</v>
      </c>
      <c r="B22" s="12" t="s">
        <v>13</v>
      </c>
      <c r="C22" s="13">
        <v>52</v>
      </c>
      <c r="D22" s="13" t="s">
        <v>23</v>
      </c>
      <c r="E22" s="13" t="s">
        <v>24</v>
      </c>
      <c r="F22" s="13">
        <v>148</v>
      </c>
      <c r="G22" s="26">
        <v>152.75542125166928</v>
      </c>
      <c r="H22" s="66">
        <f t="shared" si="0"/>
        <v>-3.1130949151942519E-2</v>
      </c>
      <c r="J22" s="45" t="s">
        <v>20</v>
      </c>
      <c r="K22" s="12" t="s">
        <v>13</v>
      </c>
      <c r="L22" s="13">
        <v>52</v>
      </c>
      <c r="M22" s="13" t="s">
        <v>23</v>
      </c>
      <c r="N22" s="13" t="s">
        <v>24</v>
      </c>
      <c r="O22" s="13">
        <v>148</v>
      </c>
      <c r="P22" s="13" t="s">
        <v>102</v>
      </c>
      <c r="Q22" s="13" t="s">
        <v>103</v>
      </c>
      <c r="R22" s="13">
        <v>1</v>
      </c>
      <c r="S22" s="13">
        <v>-2</v>
      </c>
      <c r="T22" s="25">
        <v>-0.66</v>
      </c>
    </row>
    <row r="23" spans="1:20" x14ac:dyDescent="0.25">
      <c r="A23" s="45" t="s">
        <v>28</v>
      </c>
      <c r="B23" s="12" t="s">
        <v>13</v>
      </c>
      <c r="C23" s="13">
        <v>53</v>
      </c>
      <c r="D23" s="13" t="s">
        <v>23</v>
      </c>
      <c r="E23" s="13" t="s">
        <v>24</v>
      </c>
      <c r="F23" s="13">
        <v>146</v>
      </c>
      <c r="G23" s="26">
        <v>152.7801930163385</v>
      </c>
      <c r="H23" s="66">
        <f t="shared" si="0"/>
        <v>-4.4378743621651395E-2</v>
      </c>
      <c r="J23" s="45" t="s">
        <v>28</v>
      </c>
      <c r="K23" s="12" t="s">
        <v>13</v>
      </c>
      <c r="L23" s="13">
        <v>53</v>
      </c>
      <c r="M23" s="13" t="s">
        <v>23</v>
      </c>
      <c r="N23" s="13" t="s">
        <v>24</v>
      </c>
      <c r="O23" s="13">
        <v>146</v>
      </c>
      <c r="P23" s="13" t="s">
        <v>104</v>
      </c>
      <c r="Q23" s="13" t="s">
        <v>105</v>
      </c>
      <c r="R23" s="13">
        <v>1</v>
      </c>
      <c r="S23" s="13">
        <v>-3</v>
      </c>
      <c r="T23" s="25">
        <v>-0.66</v>
      </c>
    </row>
    <row r="24" spans="1:20" x14ac:dyDescent="0.25">
      <c r="A24" s="45" t="s">
        <v>16</v>
      </c>
      <c r="B24" s="12" t="s">
        <v>13</v>
      </c>
      <c r="C24" s="13">
        <v>54</v>
      </c>
      <c r="D24" s="13" t="s">
        <v>23</v>
      </c>
      <c r="E24" s="13" t="s">
        <v>24</v>
      </c>
      <c r="F24" s="13">
        <v>85.2</v>
      </c>
      <c r="G24" s="26">
        <v>91.048534417670169</v>
      </c>
      <c r="H24" s="66">
        <f t="shared" si="0"/>
        <v>-6.4235349366975822E-2</v>
      </c>
      <c r="J24" s="45" t="s">
        <v>16</v>
      </c>
      <c r="K24" s="12" t="s">
        <v>13</v>
      </c>
      <c r="L24" s="13">
        <v>54</v>
      </c>
      <c r="M24" s="13" t="s">
        <v>23</v>
      </c>
      <c r="N24" s="13" t="s">
        <v>24</v>
      </c>
      <c r="O24" s="13">
        <v>85.2</v>
      </c>
      <c r="P24" s="13" t="s">
        <v>106</v>
      </c>
      <c r="Q24" s="13" t="s">
        <v>107</v>
      </c>
      <c r="R24" s="13">
        <v>1</v>
      </c>
      <c r="S24" s="13">
        <v>-4</v>
      </c>
      <c r="T24" s="25">
        <v>-0.75</v>
      </c>
    </row>
    <row r="25" spans="1:20" x14ac:dyDescent="0.25">
      <c r="A25" s="45" t="s">
        <v>12</v>
      </c>
      <c r="B25" s="12" t="s">
        <v>13</v>
      </c>
      <c r="C25" s="13">
        <v>55</v>
      </c>
      <c r="D25" s="13" t="s">
        <v>23</v>
      </c>
      <c r="E25" s="13" t="s">
        <v>24</v>
      </c>
      <c r="F25" s="13">
        <v>220</v>
      </c>
      <c r="G25" s="26">
        <v>232.49953365802395</v>
      </c>
      <c r="H25" s="66">
        <f t="shared" si="0"/>
        <v>-5.3761542921669292E-2</v>
      </c>
      <c r="J25" s="45" t="s">
        <v>12</v>
      </c>
      <c r="K25" s="12" t="s">
        <v>13</v>
      </c>
      <c r="L25" s="13">
        <v>55</v>
      </c>
      <c r="M25" s="13" t="s">
        <v>23</v>
      </c>
      <c r="N25" s="13" t="s">
        <v>24</v>
      </c>
      <c r="O25" s="13">
        <v>220</v>
      </c>
      <c r="P25" s="13" t="s">
        <v>108</v>
      </c>
      <c r="Q25" s="13" t="s">
        <v>109</v>
      </c>
      <c r="R25" s="13">
        <v>1</v>
      </c>
      <c r="S25" s="13">
        <v>-4</v>
      </c>
      <c r="T25" s="25">
        <v>-0.86</v>
      </c>
    </row>
    <row r="26" spans="1:20" x14ac:dyDescent="0.25">
      <c r="A26" s="45" t="s">
        <v>19</v>
      </c>
      <c r="B26" s="12" t="s">
        <v>13</v>
      </c>
      <c r="C26" s="13">
        <v>56</v>
      </c>
      <c r="D26" s="13" t="s">
        <v>23</v>
      </c>
      <c r="E26" s="13" t="s">
        <v>24</v>
      </c>
      <c r="F26" s="13">
        <v>71.5</v>
      </c>
      <c r="G26" s="26">
        <v>73.809354707792224</v>
      </c>
      <c r="H26" s="66">
        <f t="shared" si="0"/>
        <v>-3.128810320771467E-2</v>
      </c>
      <c r="J26" s="45" t="s">
        <v>19</v>
      </c>
      <c r="K26" s="12" t="s">
        <v>13</v>
      </c>
      <c r="L26" s="13">
        <v>56</v>
      </c>
      <c r="M26" s="13" t="s">
        <v>23</v>
      </c>
      <c r="N26" s="13" t="s">
        <v>24</v>
      </c>
      <c r="O26" s="13">
        <v>71.5</v>
      </c>
      <c r="P26" s="13" t="s">
        <v>110</v>
      </c>
      <c r="Q26" s="13" t="s">
        <v>111</v>
      </c>
      <c r="R26" s="13">
        <v>1</v>
      </c>
      <c r="S26" s="13">
        <v>-3</v>
      </c>
      <c r="T26" s="25">
        <v>-0.4</v>
      </c>
    </row>
    <row r="27" spans="1:20" x14ac:dyDescent="0.25">
      <c r="A27" s="45" t="s">
        <v>22</v>
      </c>
      <c r="B27" s="12" t="s">
        <v>13</v>
      </c>
      <c r="C27" s="13">
        <v>57</v>
      </c>
      <c r="D27" s="13" t="s">
        <v>18</v>
      </c>
      <c r="E27" s="13" t="s">
        <v>15</v>
      </c>
      <c r="F27" s="26">
        <v>8.36</v>
      </c>
      <c r="G27" s="26">
        <v>8.3754439791470823</v>
      </c>
      <c r="H27" s="68">
        <f t="shared" ref="H27:H35" si="1">(F27-G27)</f>
        <v>-1.5443979147082842E-2</v>
      </c>
      <c r="J27" s="45" t="s">
        <v>22</v>
      </c>
      <c r="K27" s="12" t="s">
        <v>13</v>
      </c>
      <c r="L27" s="13">
        <v>57</v>
      </c>
      <c r="M27" s="13" t="s">
        <v>18</v>
      </c>
      <c r="N27" s="13" t="s">
        <v>15</v>
      </c>
      <c r="O27" s="13">
        <v>8.36</v>
      </c>
      <c r="P27" s="26">
        <v>8.3710000000000004</v>
      </c>
      <c r="Q27" s="77">
        <v>3.5290000000000002E-2</v>
      </c>
      <c r="R27" s="13">
        <v>1</v>
      </c>
      <c r="S27" s="26">
        <f>(O27-P27)</f>
        <v>-1.1000000000001009E-2</v>
      </c>
      <c r="T27" s="25">
        <v>-0.31</v>
      </c>
    </row>
    <row r="28" spans="1:20" x14ac:dyDescent="0.25">
      <c r="A28" s="45" t="s">
        <v>21</v>
      </c>
      <c r="B28" s="12" t="s">
        <v>13</v>
      </c>
      <c r="C28" s="13">
        <v>58</v>
      </c>
      <c r="D28" s="13" t="s">
        <v>18</v>
      </c>
      <c r="E28" s="13" t="s">
        <v>15</v>
      </c>
      <c r="F28" s="26">
        <v>16.329999999999998</v>
      </c>
      <c r="G28" s="26">
        <v>16.387719459946677</v>
      </c>
      <c r="H28" s="68">
        <f t="shared" si="1"/>
        <v>-5.7719459946678597E-2</v>
      </c>
      <c r="J28" s="45" t="s">
        <v>21</v>
      </c>
      <c r="K28" s="12" t="s">
        <v>13</v>
      </c>
      <c r="L28" s="13">
        <v>58</v>
      </c>
      <c r="M28" s="13" t="s">
        <v>18</v>
      </c>
      <c r="N28" s="13" t="s">
        <v>15</v>
      </c>
      <c r="O28" s="13">
        <v>16.3</v>
      </c>
      <c r="P28" s="26">
        <v>16.37</v>
      </c>
      <c r="Q28" s="77">
        <v>0.1106</v>
      </c>
      <c r="R28" s="13">
        <v>1</v>
      </c>
      <c r="S28" s="26">
        <f t="shared" ref="S28:S35" si="2">(O28-P28)</f>
        <v>-7.0000000000000284E-2</v>
      </c>
      <c r="T28" s="25">
        <v>-0.63</v>
      </c>
    </row>
    <row r="29" spans="1:20" x14ac:dyDescent="0.25">
      <c r="A29" s="45" t="s">
        <v>25</v>
      </c>
      <c r="B29" s="12" t="s">
        <v>13</v>
      </c>
      <c r="C29" s="13">
        <v>59</v>
      </c>
      <c r="D29" s="13" t="s">
        <v>18</v>
      </c>
      <c r="E29" s="13" t="s">
        <v>15</v>
      </c>
      <c r="F29" s="26">
        <v>16.27</v>
      </c>
      <c r="G29" s="26">
        <v>16.387903836159538</v>
      </c>
      <c r="H29" s="68">
        <f t="shared" si="1"/>
        <v>-0.11790383615953814</v>
      </c>
      <c r="J29" s="45" t="s">
        <v>25</v>
      </c>
      <c r="K29" s="12" t="s">
        <v>13</v>
      </c>
      <c r="L29" s="13">
        <v>59</v>
      </c>
      <c r="M29" s="13" t="s">
        <v>18</v>
      </c>
      <c r="N29" s="13" t="s">
        <v>15</v>
      </c>
      <c r="O29" s="13">
        <v>16.3</v>
      </c>
      <c r="P29" s="26">
        <v>16.34</v>
      </c>
      <c r="Q29" s="77">
        <v>0.1028</v>
      </c>
      <c r="R29" s="13">
        <v>1</v>
      </c>
      <c r="S29" s="26">
        <f t="shared" si="2"/>
        <v>-3.9999999999999147E-2</v>
      </c>
      <c r="T29" s="25">
        <v>-0.39</v>
      </c>
    </row>
    <row r="30" spans="1:20" x14ac:dyDescent="0.25">
      <c r="A30" s="45" t="s">
        <v>20</v>
      </c>
      <c r="B30" s="12" t="s">
        <v>13</v>
      </c>
      <c r="C30" s="13">
        <v>60</v>
      </c>
      <c r="D30" s="13" t="s">
        <v>18</v>
      </c>
      <c r="E30" s="13" t="s">
        <v>15</v>
      </c>
      <c r="F30" s="26">
        <v>4.5599999999999996</v>
      </c>
      <c r="G30" s="26">
        <v>4.4634156860783527</v>
      </c>
      <c r="H30" s="68">
        <f t="shared" si="1"/>
        <v>9.6584313921646903E-2</v>
      </c>
      <c r="J30" s="45" t="s">
        <v>20</v>
      </c>
      <c r="K30" s="12" t="s">
        <v>13</v>
      </c>
      <c r="L30" s="13">
        <v>60</v>
      </c>
      <c r="M30" s="13" t="s">
        <v>18</v>
      </c>
      <c r="N30" s="13" t="s">
        <v>15</v>
      </c>
      <c r="O30" s="13">
        <v>4.5599999999999996</v>
      </c>
      <c r="P30" s="26">
        <v>4.492</v>
      </c>
      <c r="Q30" s="77">
        <v>6.1449999999999998E-2</v>
      </c>
      <c r="R30" s="13">
        <v>1</v>
      </c>
      <c r="S30" s="26">
        <f t="shared" si="2"/>
        <v>6.7999999999999616E-2</v>
      </c>
      <c r="T30" s="25">
        <v>1.1100000000000001</v>
      </c>
    </row>
    <row r="31" spans="1:20" x14ac:dyDescent="0.25">
      <c r="A31" s="45" t="s">
        <v>28</v>
      </c>
      <c r="B31" s="12" t="s">
        <v>13</v>
      </c>
      <c r="C31" s="13">
        <v>61</v>
      </c>
      <c r="D31" s="13" t="s">
        <v>18</v>
      </c>
      <c r="E31" s="13" t="s">
        <v>15</v>
      </c>
      <c r="F31" s="26">
        <v>7.96</v>
      </c>
      <c r="G31" s="26">
        <v>7.8878508901342705</v>
      </c>
      <c r="H31" s="68">
        <f t="shared" si="1"/>
        <v>7.2149109865729422E-2</v>
      </c>
      <c r="J31" s="45" t="s">
        <v>28</v>
      </c>
      <c r="K31" s="12" t="s">
        <v>13</v>
      </c>
      <c r="L31" s="13">
        <v>61</v>
      </c>
      <c r="M31" s="13" t="s">
        <v>18</v>
      </c>
      <c r="N31" s="13" t="s">
        <v>15</v>
      </c>
      <c r="O31" s="13">
        <v>7.96</v>
      </c>
      <c r="P31" s="26">
        <v>7.9080000000000004</v>
      </c>
      <c r="Q31" s="77">
        <v>7.0599999999999996E-2</v>
      </c>
      <c r="R31" s="13">
        <v>1</v>
      </c>
      <c r="S31" s="26">
        <f t="shared" si="2"/>
        <v>5.1999999999999602E-2</v>
      </c>
      <c r="T31" s="25">
        <v>0.74</v>
      </c>
    </row>
    <row r="32" spans="1:20" x14ac:dyDescent="0.25">
      <c r="A32" s="45" t="s">
        <v>16</v>
      </c>
      <c r="B32" s="12" t="s">
        <v>13</v>
      </c>
      <c r="C32" s="13">
        <v>62</v>
      </c>
      <c r="D32" s="13" t="s">
        <v>18</v>
      </c>
      <c r="E32" s="13" t="s">
        <v>15</v>
      </c>
      <c r="F32" s="26">
        <v>16.3</v>
      </c>
      <c r="G32" s="26">
        <v>16.309964936078725</v>
      </c>
      <c r="H32" s="68">
        <f t="shared" si="1"/>
        <v>-9.9649360787239516E-3</v>
      </c>
      <c r="J32" s="45" t="s">
        <v>16</v>
      </c>
      <c r="K32" s="12" t="s">
        <v>13</v>
      </c>
      <c r="L32" s="13">
        <v>62</v>
      </c>
      <c r="M32" s="13" t="s">
        <v>18</v>
      </c>
      <c r="N32" s="13" t="s">
        <v>15</v>
      </c>
      <c r="O32" s="13">
        <v>16.3</v>
      </c>
      <c r="P32" s="26">
        <v>16.3</v>
      </c>
      <c r="Q32" s="77">
        <v>9.6189999999999998E-2</v>
      </c>
      <c r="R32" s="13">
        <v>1</v>
      </c>
      <c r="S32" s="26">
        <f t="shared" si="2"/>
        <v>0</v>
      </c>
      <c r="T32" s="25">
        <v>0</v>
      </c>
    </row>
    <row r="33" spans="1:20" x14ac:dyDescent="0.25">
      <c r="A33" s="45" t="s">
        <v>12</v>
      </c>
      <c r="B33" s="12" t="s">
        <v>13</v>
      </c>
      <c r="C33" s="13">
        <v>63</v>
      </c>
      <c r="D33" s="13" t="s">
        <v>18</v>
      </c>
      <c r="E33" s="13" t="s">
        <v>15</v>
      </c>
      <c r="F33" s="26">
        <v>8.4499999999999993</v>
      </c>
      <c r="G33" s="26">
        <v>8.2948453389327685</v>
      </c>
      <c r="H33" s="68">
        <f t="shared" si="1"/>
        <v>0.15515466106723075</v>
      </c>
      <c r="J33" s="45" t="s">
        <v>12</v>
      </c>
      <c r="K33" s="12" t="s">
        <v>13</v>
      </c>
      <c r="L33" s="13">
        <v>63</v>
      </c>
      <c r="M33" s="13" t="s">
        <v>18</v>
      </c>
      <c r="N33" s="13" t="s">
        <v>15</v>
      </c>
      <c r="O33" s="13">
        <v>8.4499999999999993</v>
      </c>
      <c r="P33" s="26">
        <v>8.3239999999999998</v>
      </c>
      <c r="Q33" s="77">
        <v>7.0809999999999998E-2</v>
      </c>
      <c r="R33" s="13">
        <v>1</v>
      </c>
      <c r="S33" s="26">
        <f t="shared" si="2"/>
        <v>0.12599999999999945</v>
      </c>
      <c r="T33" s="25">
        <v>1.78</v>
      </c>
    </row>
    <row r="34" spans="1:20" x14ac:dyDescent="0.25">
      <c r="A34" s="45" t="s">
        <v>19</v>
      </c>
      <c r="B34" s="12" t="s">
        <v>13</v>
      </c>
      <c r="C34" s="13">
        <v>64</v>
      </c>
      <c r="D34" s="13" t="s">
        <v>18</v>
      </c>
      <c r="E34" s="13" t="s">
        <v>15</v>
      </c>
      <c r="F34" s="26">
        <v>5.41</v>
      </c>
      <c r="G34" s="26">
        <v>5.2073101943346503</v>
      </c>
      <c r="H34" s="68">
        <f t="shared" si="1"/>
        <v>0.20268980566534989</v>
      </c>
      <c r="J34" s="45" t="s">
        <v>19</v>
      </c>
      <c r="K34" s="12" t="s">
        <v>13</v>
      </c>
      <c r="L34" s="13">
        <v>64</v>
      </c>
      <c r="M34" s="13" t="s">
        <v>18</v>
      </c>
      <c r="N34" s="13" t="s">
        <v>15</v>
      </c>
      <c r="O34" s="13">
        <v>5.41</v>
      </c>
      <c r="P34" s="26">
        <v>5.2350000000000003</v>
      </c>
      <c r="Q34" s="77">
        <v>4.904E-2</v>
      </c>
      <c r="R34" s="13">
        <v>1</v>
      </c>
      <c r="S34" s="26">
        <f t="shared" si="2"/>
        <v>0.17499999999999982</v>
      </c>
      <c r="T34" s="49">
        <v>3.57</v>
      </c>
    </row>
    <row r="35" spans="1:20" x14ac:dyDescent="0.25">
      <c r="A35" s="45" t="s">
        <v>17</v>
      </c>
      <c r="B35" s="12" t="s">
        <v>13</v>
      </c>
      <c r="C35" s="13">
        <v>65</v>
      </c>
      <c r="D35" s="13" t="s">
        <v>18</v>
      </c>
      <c r="E35" s="13" t="s">
        <v>15</v>
      </c>
      <c r="F35" s="26">
        <v>20.83</v>
      </c>
      <c r="G35" s="26">
        <v>20.948344217297908</v>
      </c>
      <c r="H35" s="68">
        <f t="shared" si="1"/>
        <v>-0.11834421729790989</v>
      </c>
      <c r="J35" s="45" t="s">
        <v>17</v>
      </c>
      <c r="K35" s="12" t="s">
        <v>13</v>
      </c>
      <c r="L35" s="13">
        <v>65</v>
      </c>
      <c r="M35" s="13" t="s">
        <v>18</v>
      </c>
      <c r="N35" s="13" t="s">
        <v>15</v>
      </c>
      <c r="O35" s="13">
        <v>20.8</v>
      </c>
      <c r="P35" s="26">
        <v>20.92</v>
      </c>
      <c r="Q35" s="77">
        <v>9.9099999999999994E-2</v>
      </c>
      <c r="R35" s="13">
        <v>1</v>
      </c>
      <c r="S35" s="26">
        <f t="shared" si="2"/>
        <v>-0.12000000000000099</v>
      </c>
      <c r="T35" s="25">
        <v>-1.21</v>
      </c>
    </row>
    <row r="36" spans="1:20" x14ac:dyDescent="0.25">
      <c r="A36" s="45" t="s">
        <v>20</v>
      </c>
      <c r="B36" s="12" t="s">
        <v>13</v>
      </c>
      <c r="C36" s="13">
        <v>66</v>
      </c>
      <c r="D36" s="13" t="s">
        <v>14</v>
      </c>
      <c r="E36" s="13" t="s">
        <v>15</v>
      </c>
      <c r="F36" s="13">
        <v>4.03</v>
      </c>
      <c r="G36" s="26">
        <v>4.057348030125917</v>
      </c>
      <c r="H36" s="66">
        <f>(F36-G36)/G36</f>
        <v>-6.7403707847729479E-3</v>
      </c>
      <c r="J36" s="45" t="s">
        <v>20</v>
      </c>
      <c r="K36" s="12" t="s">
        <v>13</v>
      </c>
      <c r="L36" s="13">
        <v>66</v>
      </c>
      <c r="M36" s="13" t="s">
        <v>14</v>
      </c>
      <c r="N36" s="13" t="s">
        <v>15</v>
      </c>
      <c r="O36" s="13">
        <v>4.03</v>
      </c>
      <c r="P36" s="13" t="s">
        <v>112</v>
      </c>
      <c r="Q36" s="13" t="s">
        <v>113</v>
      </c>
      <c r="R36" s="13">
        <v>2</v>
      </c>
      <c r="S36" s="13">
        <v>1</v>
      </c>
      <c r="T36" s="25">
        <v>0.38</v>
      </c>
    </row>
    <row r="37" spans="1:20" ht="15.75" thickBot="1" x14ac:dyDescent="0.3">
      <c r="A37" s="48" t="s">
        <v>28</v>
      </c>
      <c r="B37" s="29" t="s">
        <v>13</v>
      </c>
      <c r="C37" s="17">
        <v>67</v>
      </c>
      <c r="D37" s="17" t="s">
        <v>14</v>
      </c>
      <c r="E37" s="17" t="s">
        <v>15</v>
      </c>
      <c r="F37" s="17">
        <v>4.0199999999999996</v>
      </c>
      <c r="G37" s="39">
        <v>4.0580059947975462</v>
      </c>
      <c r="H37" s="67">
        <f>(F37-G37)/G37</f>
        <v>-9.3656822701275351E-3</v>
      </c>
      <c r="J37" s="48" t="s">
        <v>28</v>
      </c>
      <c r="K37" s="29" t="s">
        <v>13</v>
      </c>
      <c r="L37" s="17">
        <v>67</v>
      </c>
      <c r="M37" s="17" t="s">
        <v>14</v>
      </c>
      <c r="N37" s="17" t="s">
        <v>15</v>
      </c>
      <c r="O37" s="17">
        <v>4.0199999999999996</v>
      </c>
      <c r="P37" s="17" t="s">
        <v>114</v>
      </c>
      <c r="Q37" s="17" t="s">
        <v>115</v>
      </c>
      <c r="R37" s="17">
        <v>2</v>
      </c>
      <c r="S37" s="17">
        <v>1</v>
      </c>
      <c r="T37" s="23">
        <v>0.24</v>
      </c>
    </row>
    <row r="67" s="2" customFormat="1" x14ac:dyDescent="0.25"/>
  </sheetData>
  <sheetProtection password="DC07" sheet="1" objects="1" scenarios="1" selectLockedCells="1" selectUnlockedCells="1"/>
  <mergeCells count="4">
    <mergeCell ref="A2:H2"/>
    <mergeCell ref="A8:H8"/>
    <mergeCell ref="F6:G6"/>
    <mergeCell ref="J8:T8"/>
  </mergeCells>
  <conditionalFormatting sqref="G36:G37">
    <cfRule type="expression" dxfId="7" priority="1">
      <formula>IF(ISBLANK(G36),TRUE)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headerFooter>
    <oddFooter>&amp;C&amp;P/27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T67"/>
  <sheetViews>
    <sheetView topLeftCell="A2" zoomScale="70" zoomScaleNormal="70" zoomScalePageLayoutView="85" workbookViewId="0">
      <selection activeCell="A67" sqref="A67:XFD67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1.7109375" style="9" bestFit="1" customWidth="1"/>
    <col min="9" max="9" width="9.140625" style="9"/>
    <col min="10" max="10" width="29.28515625" style="9" bestFit="1" customWidth="1"/>
    <col min="11" max="11" width="7.140625" style="9" bestFit="1" customWidth="1"/>
    <col min="12" max="12" width="3.85546875" style="9" bestFit="1" customWidth="1"/>
    <col min="13" max="13" width="20.5703125" style="9" bestFit="1" customWidth="1"/>
    <col min="14" max="14" width="18.7109375" style="9" bestFit="1" customWidth="1"/>
    <col min="15" max="15" width="15.42578125" style="9" bestFit="1" customWidth="1"/>
    <col min="16" max="16" width="6.7109375" style="9" customWidth="1"/>
    <col min="17" max="17" width="7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324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ht="15.75" x14ac:dyDescent="0.25">
      <c r="A13" s="45" t="s">
        <v>22</v>
      </c>
      <c r="B13" s="12" t="s">
        <v>13</v>
      </c>
      <c r="C13" s="12">
        <v>1</v>
      </c>
      <c r="D13" s="12" t="s">
        <v>59</v>
      </c>
      <c r="E13" s="12" t="s">
        <v>60</v>
      </c>
      <c r="F13" s="13">
        <v>79.2</v>
      </c>
      <c r="G13" s="58">
        <v>85.826331300107</v>
      </c>
      <c r="H13" s="66">
        <f>(F13-G13)/G13</f>
        <v>-7.7206274574837114E-2</v>
      </c>
      <c r="J13" s="45" t="s">
        <v>22</v>
      </c>
      <c r="K13" s="12" t="s">
        <v>13</v>
      </c>
      <c r="L13" s="12">
        <v>1</v>
      </c>
      <c r="M13" s="12" t="s">
        <v>59</v>
      </c>
      <c r="N13" s="12" t="s">
        <v>60</v>
      </c>
      <c r="O13" s="13"/>
      <c r="P13" s="13"/>
      <c r="Q13" s="13"/>
      <c r="R13" s="13"/>
      <c r="S13" s="13"/>
      <c r="T13" s="24"/>
    </row>
    <row r="14" spans="1:20" ht="15.75" x14ac:dyDescent="0.25">
      <c r="A14" s="45" t="s">
        <v>21</v>
      </c>
      <c r="B14" s="12" t="s">
        <v>56</v>
      </c>
      <c r="C14" s="12">
        <v>2</v>
      </c>
      <c r="D14" s="12" t="s">
        <v>57</v>
      </c>
      <c r="E14" s="12" t="s">
        <v>58</v>
      </c>
      <c r="F14" s="13">
        <v>105.2</v>
      </c>
      <c r="G14" s="59">
        <v>104.91</v>
      </c>
      <c r="H14" s="68">
        <f>F14-G14</f>
        <v>0.29000000000000625</v>
      </c>
      <c r="J14" s="45" t="s">
        <v>21</v>
      </c>
      <c r="K14" s="12" t="s">
        <v>56</v>
      </c>
      <c r="L14" s="12">
        <v>2</v>
      </c>
      <c r="M14" s="12" t="s">
        <v>57</v>
      </c>
      <c r="N14" s="12" t="s">
        <v>58</v>
      </c>
      <c r="O14" s="13"/>
      <c r="P14" s="13"/>
      <c r="Q14" s="13"/>
      <c r="R14" s="13"/>
      <c r="S14" s="13"/>
      <c r="T14" s="24"/>
    </row>
    <row r="15" spans="1:20" ht="15.75" x14ac:dyDescent="0.25">
      <c r="A15" s="45" t="s">
        <v>25</v>
      </c>
      <c r="B15" s="12" t="s">
        <v>13</v>
      </c>
      <c r="C15" s="12">
        <v>3</v>
      </c>
      <c r="D15" s="12" t="s">
        <v>55</v>
      </c>
      <c r="E15" s="12" t="s">
        <v>50</v>
      </c>
      <c r="F15" s="13">
        <v>5.9</v>
      </c>
      <c r="G15" s="59">
        <v>6.1472368318943786</v>
      </c>
      <c r="H15" s="66">
        <f t="shared" ref="H15:H33" si="0">(F15-G15)/G15</f>
        <v>-4.0219181179357286E-2</v>
      </c>
      <c r="J15" s="45" t="s">
        <v>25</v>
      </c>
      <c r="K15" s="12" t="s">
        <v>13</v>
      </c>
      <c r="L15" s="12">
        <v>3</v>
      </c>
      <c r="M15" s="12" t="s">
        <v>55</v>
      </c>
      <c r="N15" s="12" t="s">
        <v>50</v>
      </c>
      <c r="O15" s="13"/>
      <c r="P15" s="13"/>
      <c r="Q15" s="13"/>
      <c r="R15" s="13"/>
      <c r="S15" s="13"/>
      <c r="T15" s="24"/>
    </row>
    <row r="16" spans="1:20" ht="15.75" x14ac:dyDescent="0.25">
      <c r="A16" s="45" t="s">
        <v>20</v>
      </c>
      <c r="B16" s="12" t="s">
        <v>13</v>
      </c>
      <c r="C16" s="12">
        <v>4</v>
      </c>
      <c r="D16" s="12" t="s">
        <v>54</v>
      </c>
      <c r="E16" s="12" t="s">
        <v>50</v>
      </c>
      <c r="F16" s="13">
        <v>5.8</v>
      </c>
      <c r="G16" s="59">
        <v>6.047075342918907</v>
      </c>
      <c r="H16" s="66">
        <f t="shared" si="0"/>
        <v>-4.0858651316165777E-2</v>
      </c>
      <c r="J16" s="45" t="s">
        <v>20</v>
      </c>
      <c r="K16" s="12" t="s">
        <v>13</v>
      </c>
      <c r="L16" s="12">
        <v>4</v>
      </c>
      <c r="M16" s="12" t="s">
        <v>54</v>
      </c>
      <c r="N16" s="12" t="s">
        <v>50</v>
      </c>
      <c r="O16" s="13"/>
      <c r="P16" s="13"/>
      <c r="Q16" s="13"/>
      <c r="R16" s="13"/>
      <c r="S16" s="13"/>
      <c r="T16" s="24"/>
    </row>
    <row r="17" spans="1:20" ht="15.75" x14ac:dyDescent="0.25">
      <c r="A17" s="45" t="s">
        <v>16</v>
      </c>
      <c r="B17" s="12" t="s">
        <v>13</v>
      </c>
      <c r="C17" s="12">
        <v>6</v>
      </c>
      <c r="D17" s="12" t="s">
        <v>52</v>
      </c>
      <c r="E17" s="12" t="s">
        <v>50</v>
      </c>
      <c r="F17" s="13">
        <v>11.9</v>
      </c>
      <c r="G17" s="59">
        <v>12.192376992890239</v>
      </c>
      <c r="H17" s="66">
        <f t="shared" si="0"/>
        <v>-2.3980311063276073E-2</v>
      </c>
      <c r="J17" s="45" t="s">
        <v>16</v>
      </c>
      <c r="K17" s="12" t="s">
        <v>13</v>
      </c>
      <c r="L17" s="12">
        <v>6</v>
      </c>
      <c r="M17" s="12" t="s">
        <v>52</v>
      </c>
      <c r="N17" s="12" t="s">
        <v>50</v>
      </c>
      <c r="O17" s="13"/>
      <c r="P17" s="13"/>
      <c r="Q17" s="13"/>
      <c r="R17" s="13"/>
      <c r="S17" s="13"/>
      <c r="T17" s="24"/>
    </row>
    <row r="18" spans="1:20" ht="15.75" x14ac:dyDescent="0.25">
      <c r="A18" s="45" t="s">
        <v>12</v>
      </c>
      <c r="B18" s="12" t="s">
        <v>13</v>
      </c>
      <c r="C18" s="12">
        <v>7</v>
      </c>
      <c r="D18" s="12" t="s">
        <v>51</v>
      </c>
      <c r="E18" s="12" t="s">
        <v>50</v>
      </c>
      <c r="F18" s="13">
        <v>12</v>
      </c>
      <c r="G18" s="59">
        <v>12.090090385838382</v>
      </c>
      <c r="H18" s="66">
        <f t="shared" si="0"/>
        <v>-7.451589108374926E-3</v>
      </c>
      <c r="J18" s="45" t="s">
        <v>12</v>
      </c>
      <c r="K18" s="12" t="s">
        <v>13</v>
      </c>
      <c r="L18" s="12">
        <v>7</v>
      </c>
      <c r="M18" s="12" t="s">
        <v>51</v>
      </c>
      <c r="N18" s="12" t="s">
        <v>50</v>
      </c>
      <c r="O18" s="13"/>
      <c r="P18" s="13"/>
      <c r="Q18" s="13"/>
      <c r="R18" s="13"/>
      <c r="S18" s="13"/>
      <c r="T18" s="24"/>
    </row>
    <row r="19" spans="1:20" ht="15.75" x14ac:dyDescent="0.25">
      <c r="A19" s="45" t="s">
        <v>17</v>
      </c>
      <c r="B19" s="12" t="s">
        <v>13</v>
      </c>
      <c r="C19" s="12">
        <v>9</v>
      </c>
      <c r="D19" s="12" t="s">
        <v>47</v>
      </c>
      <c r="E19" s="12" t="s">
        <v>48</v>
      </c>
      <c r="F19" s="13">
        <v>8.8800000000000008</v>
      </c>
      <c r="G19" s="60">
        <v>10.480346196945572</v>
      </c>
      <c r="H19" s="71">
        <f t="shared" si="0"/>
        <v>-0.15269974549237519</v>
      </c>
      <c r="J19" s="45" t="s">
        <v>17</v>
      </c>
      <c r="K19" s="12" t="s">
        <v>13</v>
      </c>
      <c r="L19" s="12">
        <v>9</v>
      </c>
      <c r="M19" s="12" t="s">
        <v>47</v>
      </c>
      <c r="N19" s="12" t="s">
        <v>48</v>
      </c>
      <c r="O19" s="13"/>
      <c r="P19" s="13"/>
      <c r="Q19" s="13"/>
      <c r="R19" s="13"/>
      <c r="S19" s="13"/>
      <c r="T19" s="24"/>
    </row>
    <row r="20" spans="1:20" x14ac:dyDescent="0.25">
      <c r="A20" s="45" t="s">
        <v>20</v>
      </c>
      <c r="B20" s="12" t="s">
        <v>13</v>
      </c>
      <c r="C20" s="12">
        <v>43</v>
      </c>
      <c r="D20" s="12" t="s">
        <v>27</v>
      </c>
      <c r="E20" s="12" t="s">
        <v>24</v>
      </c>
      <c r="F20" s="13">
        <v>80</v>
      </c>
      <c r="G20" s="26">
        <v>81.191350452658114</v>
      </c>
      <c r="H20" s="66">
        <f t="shared" si="0"/>
        <v>-1.4673366633466436E-2</v>
      </c>
      <c r="J20" s="45" t="s">
        <v>20</v>
      </c>
      <c r="K20" s="12" t="s">
        <v>13</v>
      </c>
      <c r="L20" s="12">
        <v>43</v>
      </c>
      <c r="M20" s="12" t="s">
        <v>27</v>
      </c>
      <c r="N20" s="12" t="s">
        <v>24</v>
      </c>
      <c r="O20" s="13">
        <v>80</v>
      </c>
      <c r="P20" s="13" t="s">
        <v>84</v>
      </c>
      <c r="Q20" s="13" t="s">
        <v>85</v>
      </c>
      <c r="R20" s="13">
        <v>1</v>
      </c>
      <c r="S20" s="13">
        <v>-4</v>
      </c>
      <c r="T20" s="25">
        <v>-1.03</v>
      </c>
    </row>
    <row r="21" spans="1:20" x14ac:dyDescent="0.25">
      <c r="A21" s="45" t="s">
        <v>28</v>
      </c>
      <c r="B21" s="12" t="s">
        <v>13</v>
      </c>
      <c r="C21" s="12">
        <v>44</v>
      </c>
      <c r="D21" s="12" t="s">
        <v>27</v>
      </c>
      <c r="E21" s="12" t="s">
        <v>24</v>
      </c>
      <c r="F21" s="13">
        <v>80.3</v>
      </c>
      <c r="G21" s="26">
        <v>81.204516944623563</v>
      </c>
      <c r="H21" s="66">
        <f t="shared" si="0"/>
        <v>-1.113875161944982E-2</v>
      </c>
      <c r="J21" s="45" t="s">
        <v>28</v>
      </c>
      <c r="K21" s="12" t="s">
        <v>13</v>
      </c>
      <c r="L21" s="12">
        <v>44</v>
      </c>
      <c r="M21" s="12" t="s">
        <v>27</v>
      </c>
      <c r="N21" s="12" t="s">
        <v>24</v>
      </c>
      <c r="O21" s="13">
        <v>80.3</v>
      </c>
      <c r="P21" s="13" t="s">
        <v>86</v>
      </c>
      <c r="Q21" s="13" t="s">
        <v>87</v>
      </c>
      <c r="R21" s="13">
        <v>1</v>
      </c>
      <c r="S21" s="13">
        <v>-4</v>
      </c>
      <c r="T21" s="25">
        <v>-1.05</v>
      </c>
    </row>
    <row r="22" spans="1:20" x14ac:dyDescent="0.25">
      <c r="A22" s="45" t="s">
        <v>17</v>
      </c>
      <c r="B22" s="12" t="s">
        <v>13</v>
      </c>
      <c r="C22" s="12">
        <v>45</v>
      </c>
      <c r="D22" s="12" t="s">
        <v>27</v>
      </c>
      <c r="E22" s="12" t="s">
        <v>24</v>
      </c>
      <c r="F22" s="13">
        <v>98</v>
      </c>
      <c r="G22" s="26">
        <v>98.694923591093769</v>
      </c>
      <c r="H22" s="66">
        <f t="shared" si="0"/>
        <v>-7.0411280115371478E-3</v>
      </c>
      <c r="J22" s="45" t="s">
        <v>17</v>
      </c>
      <c r="K22" s="12" t="s">
        <v>13</v>
      </c>
      <c r="L22" s="12">
        <v>45</v>
      </c>
      <c r="M22" s="12" t="s">
        <v>27</v>
      </c>
      <c r="N22" s="12" t="s">
        <v>24</v>
      </c>
      <c r="O22" s="13">
        <v>98</v>
      </c>
      <c r="P22" s="13" t="s">
        <v>88</v>
      </c>
      <c r="Q22" s="13" t="s">
        <v>89</v>
      </c>
      <c r="R22" s="13">
        <v>1</v>
      </c>
      <c r="S22" s="13">
        <v>-4</v>
      </c>
      <c r="T22" s="25">
        <v>-1.06</v>
      </c>
    </row>
    <row r="23" spans="1:20" x14ac:dyDescent="0.25">
      <c r="A23" s="45" t="s">
        <v>21</v>
      </c>
      <c r="B23" s="12" t="s">
        <v>13</v>
      </c>
      <c r="C23" s="13">
        <v>46</v>
      </c>
      <c r="D23" s="13" t="s">
        <v>26</v>
      </c>
      <c r="E23" s="13" t="s">
        <v>24</v>
      </c>
      <c r="F23" s="13">
        <v>80.8</v>
      </c>
      <c r="G23" s="26">
        <v>89.596919824310262</v>
      </c>
      <c r="H23" s="66">
        <f t="shared" si="0"/>
        <v>-9.8183283996370191E-2</v>
      </c>
      <c r="J23" s="45" t="s">
        <v>21</v>
      </c>
      <c r="K23" s="12" t="s">
        <v>13</v>
      </c>
      <c r="L23" s="13">
        <v>46</v>
      </c>
      <c r="M23" s="13" t="s">
        <v>26</v>
      </c>
      <c r="N23" s="13" t="s">
        <v>24</v>
      </c>
      <c r="O23" s="13">
        <v>80.8</v>
      </c>
      <c r="P23" s="13" t="s">
        <v>90</v>
      </c>
      <c r="Q23" s="13" t="s">
        <v>91</v>
      </c>
      <c r="R23" s="13">
        <v>1</v>
      </c>
      <c r="S23" s="13">
        <v>-8</v>
      </c>
      <c r="T23" s="25">
        <v>-1.36</v>
      </c>
    </row>
    <row r="24" spans="1:20" x14ac:dyDescent="0.25">
      <c r="A24" s="45" t="s">
        <v>25</v>
      </c>
      <c r="B24" s="12" t="s">
        <v>13</v>
      </c>
      <c r="C24" s="13">
        <v>47</v>
      </c>
      <c r="D24" s="13" t="s">
        <v>26</v>
      </c>
      <c r="E24" s="13" t="s">
        <v>24</v>
      </c>
      <c r="F24" s="13">
        <v>61.2</v>
      </c>
      <c r="G24" s="26">
        <v>63.40114182026948</v>
      </c>
      <c r="H24" s="66">
        <f t="shared" si="0"/>
        <v>-3.4717699982585601E-2</v>
      </c>
      <c r="J24" s="45" t="s">
        <v>25</v>
      </c>
      <c r="K24" s="12" t="s">
        <v>13</v>
      </c>
      <c r="L24" s="13">
        <v>47</v>
      </c>
      <c r="M24" s="13" t="s">
        <v>26</v>
      </c>
      <c r="N24" s="13" t="s">
        <v>24</v>
      </c>
      <c r="O24" s="13">
        <v>61.2</v>
      </c>
      <c r="P24" s="13" t="s">
        <v>92</v>
      </c>
      <c r="Q24" s="13" t="s">
        <v>93</v>
      </c>
      <c r="R24" s="13">
        <v>1</v>
      </c>
      <c r="S24" s="13">
        <v>-7</v>
      </c>
      <c r="T24" s="25">
        <v>-1.47</v>
      </c>
    </row>
    <row r="25" spans="1:20" x14ac:dyDescent="0.25">
      <c r="A25" s="45" t="s">
        <v>20</v>
      </c>
      <c r="B25" s="12" t="s">
        <v>13</v>
      </c>
      <c r="C25" s="13">
        <v>48</v>
      </c>
      <c r="D25" s="13" t="s">
        <v>26</v>
      </c>
      <c r="E25" s="13" t="s">
        <v>24</v>
      </c>
      <c r="F25" s="13">
        <v>86.6</v>
      </c>
      <c r="G25" s="26">
        <v>75.749722336875095</v>
      </c>
      <c r="H25" s="66">
        <f t="shared" si="0"/>
        <v>0.14323851399575316</v>
      </c>
      <c r="J25" s="45" t="s">
        <v>20</v>
      </c>
      <c r="K25" s="12" t="s">
        <v>13</v>
      </c>
      <c r="L25" s="13">
        <v>48</v>
      </c>
      <c r="M25" s="13" t="s">
        <v>26</v>
      </c>
      <c r="N25" s="13" t="s">
        <v>24</v>
      </c>
      <c r="O25" s="13">
        <v>86.6</v>
      </c>
      <c r="P25" s="13" t="s">
        <v>94</v>
      </c>
      <c r="Q25" s="13" t="s">
        <v>95</v>
      </c>
      <c r="R25" s="13">
        <v>1</v>
      </c>
      <c r="S25" s="13">
        <v>9</v>
      </c>
      <c r="T25" s="25">
        <v>1.63</v>
      </c>
    </row>
    <row r="26" spans="1:20" x14ac:dyDescent="0.25">
      <c r="A26" s="45" t="s">
        <v>28</v>
      </c>
      <c r="B26" s="12" t="s">
        <v>13</v>
      </c>
      <c r="C26" s="13">
        <v>49</v>
      </c>
      <c r="D26" s="13" t="s">
        <v>26</v>
      </c>
      <c r="E26" s="13" t="s">
        <v>24</v>
      </c>
      <c r="F26" s="13">
        <v>78.099999999999994</v>
      </c>
      <c r="G26" s="26">
        <v>75.762006380741482</v>
      </c>
      <c r="H26" s="66">
        <f t="shared" si="0"/>
        <v>3.0859710967908374E-2</v>
      </c>
      <c r="J26" s="45" t="s">
        <v>28</v>
      </c>
      <c r="K26" s="12" t="s">
        <v>13</v>
      </c>
      <c r="L26" s="13">
        <v>49</v>
      </c>
      <c r="M26" s="13" t="s">
        <v>26</v>
      </c>
      <c r="N26" s="13" t="s">
        <v>24</v>
      </c>
      <c r="O26" s="13">
        <v>78.099999999999994</v>
      </c>
      <c r="P26" s="13" t="s">
        <v>96</v>
      </c>
      <c r="Q26" s="13" t="s">
        <v>97</v>
      </c>
      <c r="R26" s="13">
        <v>1</v>
      </c>
      <c r="S26" s="13">
        <v>3</v>
      </c>
      <c r="T26" s="25">
        <v>0.49</v>
      </c>
    </row>
    <row r="27" spans="1:20" x14ac:dyDescent="0.25">
      <c r="A27" s="45" t="s">
        <v>12</v>
      </c>
      <c r="B27" s="12" t="s">
        <v>13</v>
      </c>
      <c r="C27" s="13">
        <v>50</v>
      </c>
      <c r="D27" s="13" t="s">
        <v>26</v>
      </c>
      <c r="E27" s="13" t="s">
        <v>24</v>
      </c>
      <c r="F27" s="13">
        <v>65.8</v>
      </c>
      <c r="G27" s="26">
        <v>61.005718130358886</v>
      </c>
      <c r="H27" s="66">
        <f t="shared" si="0"/>
        <v>7.8587417976074686E-2</v>
      </c>
      <c r="J27" s="45" t="s">
        <v>12</v>
      </c>
      <c r="K27" s="12" t="s">
        <v>13</v>
      </c>
      <c r="L27" s="13">
        <v>50</v>
      </c>
      <c r="M27" s="13" t="s">
        <v>26</v>
      </c>
      <c r="N27" s="13" t="s">
        <v>24</v>
      </c>
      <c r="O27" s="13">
        <v>65.8</v>
      </c>
      <c r="P27" s="13" t="s">
        <v>98</v>
      </c>
      <c r="Q27" s="13" t="s">
        <v>99</v>
      </c>
      <c r="R27" s="13">
        <v>2</v>
      </c>
      <c r="S27" s="13">
        <v>6</v>
      </c>
      <c r="T27" s="25">
        <v>0.73</v>
      </c>
    </row>
    <row r="28" spans="1:20" x14ac:dyDescent="0.25">
      <c r="A28" s="45" t="s">
        <v>22</v>
      </c>
      <c r="B28" s="12" t="s">
        <v>13</v>
      </c>
      <c r="C28" s="13">
        <v>51</v>
      </c>
      <c r="D28" s="13" t="s">
        <v>23</v>
      </c>
      <c r="E28" s="13" t="s">
        <v>24</v>
      </c>
      <c r="F28" s="13">
        <v>26.7</v>
      </c>
      <c r="G28" s="26">
        <v>25.445524344683609</v>
      </c>
      <c r="H28" s="66">
        <f t="shared" si="0"/>
        <v>4.9300444287307101E-2</v>
      </c>
      <c r="J28" s="45" t="s">
        <v>22</v>
      </c>
      <c r="K28" s="12" t="s">
        <v>13</v>
      </c>
      <c r="L28" s="13">
        <v>51</v>
      </c>
      <c r="M28" s="13" t="s">
        <v>23</v>
      </c>
      <c r="N28" s="13" t="s">
        <v>24</v>
      </c>
      <c r="O28" s="13">
        <v>26.7</v>
      </c>
      <c r="P28" s="13" t="s">
        <v>100</v>
      </c>
      <c r="Q28" s="13" t="s">
        <v>101</v>
      </c>
      <c r="R28" s="13">
        <v>1</v>
      </c>
      <c r="S28" s="13">
        <v>9</v>
      </c>
      <c r="T28" s="25">
        <v>0.91</v>
      </c>
    </row>
    <row r="29" spans="1:20" x14ac:dyDescent="0.25">
      <c r="A29" s="45" t="s">
        <v>20</v>
      </c>
      <c r="B29" s="12" t="s">
        <v>13</v>
      </c>
      <c r="C29" s="13">
        <v>52</v>
      </c>
      <c r="D29" s="13" t="s">
        <v>23</v>
      </c>
      <c r="E29" s="13" t="s">
        <v>24</v>
      </c>
      <c r="F29" s="13">
        <v>149</v>
      </c>
      <c r="G29" s="26">
        <v>152.75542125166928</v>
      </c>
      <c r="H29" s="66">
        <f t="shared" si="0"/>
        <v>-2.45845366462124E-2</v>
      </c>
      <c r="J29" s="45" t="s">
        <v>20</v>
      </c>
      <c r="K29" s="12" t="s">
        <v>13</v>
      </c>
      <c r="L29" s="13">
        <v>52</v>
      </c>
      <c r="M29" s="13" t="s">
        <v>23</v>
      </c>
      <c r="N29" s="13" t="s">
        <v>24</v>
      </c>
      <c r="O29" s="13">
        <v>149</v>
      </c>
      <c r="P29" s="13" t="s">
        <v>102</v>
      </c>
      <c r="Q29" s="13" t="s">
        <v>103</v>
      </c>
      <c r="R29" s="13">
        <v>1</v>
      </c>
      <c r="S29" s="13">
        <v>-1</v>
      </c>
      <c r="T29" s="25">
        <v>-0.41</v>
      </c>
    </row>
    <row r="30" spans="1:20" x14ac:dyDescent="0.25">
      <c r="A30" s="45" t="s">
        <v>28</v>
      </c>
      <c r="B30" s="12" t="s">
        <v>13</v>
      </c>
      <c r="C30" s="13">
        <v>53</v>
      </c>
      <c r="D30" s="13" t="s">
        <v>23</v>
      </c>
      <c r="E30" s="13" t="s">
        <v>24</v>
      </c>
      <c r="F30" s="13">
        <v>149</v>
      </c>
      <c r="G30" s="26">
        <v>152.7801930163385</v>
      </c>
      <c r="H30" s="66">
        <f t="shared" si="0"/>
        <v>-2.4742690408397654E-2</v>
      </c>
      <c r="J30" s="45" t="s">
        <v>28</v>
      </c>
      <c r="K30" s="12" t="s">
        <v>13</v>
      </c>
      <c r="L30" s="13">
        <v>53</v>
      </c>
      <c r="M30" s="13" t="s">
        <v>23</v>
      </c>
      <c r="N30" s="13" t="s">
        <v>24</v>
      </c>
      <c r="O30" s="13">
        <v>149</v>
      </c>
      <c r="P30" s="13" t="s">
        <v>104</v>
      </c>
      <c r="Q30" s="13" t="s">
        <v>105</v>
      </c>
      <c r="R30" s="13">
        <v>1</v>
      </c>
      <c r="S30" s="13">
        <v>-2</v>
      </c>
      <c r="T30" s="25">
        <v>-0.27</v>
      </c>
    </row>
    <row r="31" spans="1:20" x14ac:dyDescent="0.25">
      <c r="A31" s="45" t="s">
        <v>16</v>
      </c>
      <c r="B31" s="12" t="s">
        <v>13</v>
      </c>
      <c r="C31" s="13">
        <v>54</v>
      </c>
      <c r="D31" s="13" t="s">
        <v>23</v>
      </c>
      <c r="E31" s="13" t="s">
        <v>24</v>
      </c>
      <c r="F31" s="13">
        <v>87.7</v>
      </c>
      <c r="G31" s="26">
        <v>91.048534417670169</v>
      </c>
      <c r="H31" s="66">
        <f t="shared" si="0"/>
        <v>-3.6777466425865962E-2</v>
      </c>
      <c r="J31" s="45" t="s">
        <v>16</v>
      </c>
      <c r="K31" s="12" t="s">
        <v>13</v>
      </c>
      <c r="L31" s="13">
        <v>54</v>
      </c>
      <c r="M31" s="13" t="s">
        <v>23</v>
      </c>
      <c r="N31" s="13" t="s">
        <v>24</v>
      </c>
      <c r="O31" s="13">
        <v>87.7</v>
      </c>
      <c r="P31" s="13" t="s">
        <v>106</v>
      </c>
      <c r="Q31" s="13" t="s">
        <v>107</v>
      </c>
      <c r="R31" s="13">
        <v>1</v>
      </c>
      <c r="S31" s="13">
        <v>-1</v>
      </c>
      <c r="T31" s="25">
        <v>-0.23</v>
      </c>
    </row>
    <row r="32" spans="1:20" x14ac:dyDescent="0.25">
      <c r="A32" s="45" t="s">
        <v>12</v>
      </c>
      <c r="B32" s="12" t="s">
        <v>13</v>
      </c>
      <c r="C32" s="13">
        <v>55</v>
      </c>
      <c r="D32" s="13" t="s">
        <v>23</v>
      </c>
      <c r="E32" s="13" t="s">
        <v>24</v>
      </c>
      <c r="F32" s="13">
        <v>225</v>
      </c>
      <c r="G32" s="26">
        <v>232.49953365802395</v>
      </c>
      <c r="H32" s="66">
        <f t="shared" si="0"/>
        <v>-3.2256123442616323E-2</v>
      </c>
      <c r="J32" s="45" t="s">
        <v>12</v>
      </c>
      <c r="K32" s="12" t="s">
        <v>13</v>
      </c>
      <c r="L32" s="13">
        <v>55</v>
      </c>
      <c r="M32" s="13" t="s">
        <v>23</v>
      </c>
      <c r="N32" s="13" t="s">
        <v>24</v>
      </c>
      <c r="O32" s="13">
        <v>225</v>
      </c>
      <c r="P32" s="13" t="s">
        <v>108</v>
      </c>
      <c r="Q32" s="13" t="s">
        <v>109</v>
      </c>
      <c r="R32" s="13">
        <v>1</v>
      </c>
      <c r="S32" s="13">
        <v>-2</v>
      </c>
      <c r="T32" s="25">
        <v>-0.38</v>
      </c>
    </row>
    <row r="33" spans="1:20" x14ac:dyDescent="0.25">
      <c r="A33" s="45" t="s">
        <v>19</v>
      </c>
      <c r="B33" s="12" t="s">
        <v>13</v>
      </c>
      <c r="C33" s="13">
        <v>56</v>
      </c>
      <c r="D33" s="13" t="s">
        <v>23</v>
      </c>
      <c r="E33" s="13" t="s">
        <v>24</v>
      </c>
      <c r="F33" s="13">
        <v>71.099999999999994</v>
      </c>
      <c r="G33" s="26">
        <v>73.809354707792224</v>
      </c>
      <c r="H33" s="66">
        <f t="shared" si="0"/>
        <v>-3.6707470462496762E-2</v>
      </c>
      <c r="J33" s="45" t="s">
        <v>19</v>
      </c>
      <c r="K33" s="12" t="s">
        <v>13</v>
      </c>
      <c r="L33" s="13">
        <v>56</v>
      </c>
      <c r="M33" s="13" t="s">
        <v>23</v>
      </c>
      <c r="N33" s="13" t="s">
        <v>24</v>
      </c>
      <c r="O33" s="13">
        <v>71.099999999999994</v>
      </c>
      <c r="P33" s="13" t="s">
        <v>110</v>
      </c>
      <c r="Q33" s="13" t="s">
        <v>111</v>
      </c>
      <c r="R33" s="13">
        <v>1</v>
      </c>
      <c r="S33" s="13">
        <v>-3</v>
      </c>
      <c r="T33" s="25">
        <v>-0.47</v>
      </c>
    </row>
    <row r="34" spans="1:20" x14ac:dyDescent="0.25">
      <c r="A34" s="45" t="s">
        <v>22</v>
      </c>
      <c r="B34" s="12" t="s">
        <v>13</v>
      </c>
      <c r="C34" s="13">
        <v>57</v>
      </c>
      <c r="D34" s="13" t="s">
        <v>18</v>
      </c>
      <c r="E34" s="13" t="s">
        <v>15</v>
      </c>
      <c r="F34" s="26">
        <v>8.3000000000000007</v>
      </c>
      <c r="G34" s="26">
        <v>8.3754439791470823</v>
      </c>
      <c r="H34" s="68">
        <f t="shared" ref="H34:H42" si="1">(F34-G34)</f>
        <v>-7.5443979147081563E-2</v>
      </c>
      <c r="J34" s="45" t="s">
        <v>22</v>
      </c>
      <c r="K34" s="12" t="s">
        <v>13</v>
      </c>
      <c r="L34" s="13">
        <v>57</v>
      </c>
      <c r="M34" s="13" t="s">
        <v>18</v>
      </c>
      <c r="N34" s="13" t="s">
        <v>15</v>
      </c>
      <c r="O34" s="13">
        <v>8.3000000000000007</v>
      </c>
      <c r="P34" s="26">
        <v>8.3710000000000004</v>
      </c>
      <c r="Q34" s="77">
        <v>3.5290000000000002E-2</v>
      </c>
      <c r="R34" s="13">
        <v>1</v>
      </c>
      <c r="S34" s="26">
        <f>(O34-P34)</f>
        <v>-7.099999999999973E-2</v>
      </c>
      <c r="T34" s="50">
        <v>-2.0099999999999998</v>
      </c>
    </row>
    <row r="35" spans="1:20" x14ac:dyDescent="0.25">
      <c r="A35" s="45" t="s">
        <v>21</v>
      </c>
      <c r="B35" s="12" t="s">
        <v>13</v>
      </c>
      <c r="C35" s="13">
        <v>58</v>
      </c>
      <c r="D35" s="13" t="s">
        <v>18</v>
      </c>
      <c r="E35" s="13" t="s">
        <v>15</v>
      </c>
      <c r="F35" s="26">
        <v>16.25</v>
      </c>
      <c r="G35" s="26">
        <v>16.387719459946677</v>
      </c>
      <c r="H35" s="68">
        <f t="shared" si="1"/>
        <v>-0.13771945994667689</v>
      </c>
      <c r="J35" s="45" t="s">
        <v>21</v>
      </c>
      <c r="K35" s="12" t="s">
        <v>13</v>
      </c>
      <c r="L35" s="13">
        <v>58</v>
      </c>
      <c r="M35" s="13" t="s">
        <v>18</v>
      </c>
      <c r="N35" s="13" t="s">
        <v>15</v>
      </c>
      <c r="O35" s="13">
        <v>16.2</v>
      </c>
      <c r="P35" s="26">
        <v>16.37</v>
      </c>
      <c r="Q35" s="77">
        <v>0.1106</v>
      </c>
      <c r="R35" s="13">
        <v>1</v>
      </c>
      <c r="S35" s="26">
        <f t="shared" ref="S35:S42" si="2">(O35-P35)</f>
        <v>-0.17000000000000171</v>
      </c>
      <c r="T35" s="25">
        <v>-1.54</v>
      </c>
    </row>
    <row r="36" spans="1:20" x14ac:dyDescent="0.25">
      <c r="A36" s="45" t="s">
        <v>25</v>
      </c>
      <c r="B36" s="12" t="s">
        <v>13</v>
      </c>
      <c r="C36" s="13">
        <v>59</v>
      </c>
      <c r="D36" s="13" t="s">
        <v>18</v>
      </c>
      <c r="E36" s="13" t="s">
        <v>15</v>
      </c>
      <c r="F36" s="26">
        <v>16.2</v>
      </c>
      <c r="G36" s="26">
        <v>16.387903836159538</v>
      </c>
      <c r="H36" s="68">
        <f t="shared" si="1"/>
        <v>-0.18790383615953843</v>
      </c>
      <c r="J36" s="45" t="s">
        <v>25</v>
      </c>
      <c r="K36" s="12" t="s">
        <v>13</v>
      </c>
      <c r="L36" s="13">
        <v>59</v>
      </c>
      <c r="M36" s="13" t="s">
        <v>18</v>
      </c>
      <c r="N36" s="13" t="s">
        <v>15</v>
      </c>
      <c r="O36" s="13">
        <v>16.2</v>
      </c>
      <c r="P36" s="26">
        <v>16.34</v>
      </c>
      <c r="Q36" s="77">
        <v>0.1028</v>
      </c>
      <c r="R36" s="13">
        <v>1</v>
      </c>
      <c r="S36" s="26">
        <f t="shared" si="2"/>
        <v>-0.14000000000000057</v>
      </c>
      <c r="T36" s="25">
        <v>-1.36</v>
      </c>
    </row>
    <row r="37" spans="1:20" x14ac:dyDescent="0.25">
      <c r="A37" s="45" t="s">
        <v>20</v>
      </c>
      <c r="B37" s="12" t="s">
        <v>13</v>
      </c>
      <c r="C37" s="13">
        <v>60</v>
      </c>
      <c r="D37" s="13" t="s">
        <v>18</v>
      </c>
      <c r="E37" s="13" t="s">
        <v>15</v>
      </c>
      <c r="F37" s="26">
        <v>4.46</v>
      </c>
      <c r="G37" s="26">
        <v>4.4634156860783527</v>
      </c>
      <c r="H37" s="68">
        <f t="shared" si="1"/>
        <v>-3.4156860783527421E-3</v>
      </c>
      <c r="J37" s="45" t="s">
        <v>20</v>
      </c>
      <c r="K37" s="12" t="s">
        <v>13</v>
      </c>
      <c r="L37" s="13">
        <v>60</v>
      </c>
      <c r="M37" s="13" t="s">
        <v>18</v>
      </c>
      <c r="N37" s="13" t="s">
        <v>15</v>
      </c>
      <c r="O37" s="13">
        <v>4.46</v>
      </c>
      <c r="P37" s="26">
        <v>4.492</v>
      </c>
      <c r="Q37" s="77">
        <v>6.1449999999999998E-2</v>
      </c>
      <c r="R37" s="13">
        <v>1</v>
      </c>
      <c r="S37" s="26">
        <f t="shared" si="2"/>
        <v>-3.2000000000000028E-2</v>
      </c>
      <c r="T37" s="25">
        <v>-0.52</v>
      </c>
    </row>
    <row r="38" spans="1:20" x14ac:dyDescent="0.25">
      <c r="A38" s="45" t="s">
        <v>28</v>
      </c>
      <c r="B38" s="12" t="s">
        <v>13</v>
      </c>
      <c r="C38" s="13">
        <v>61</v>
      </c>
      <c r="D38" s="13" t="s">
        <v>18</v>
      </c>
      <c r="E38" s="13" t="s">
        <v>15</v>
      </c>
      <c r="F38" s="26">
        <v>7.83</v>
      </c>
      <c r="G38" s="26">
        <v>7.8878508901342705</v>
      </c>
      <c r="H38" s="68">
        <f t="shared" si="1"/>
        <v>-5.7850890134270472E-2</v>
      </c>
      <c r="J38" s="45" t="s">
        <v>28</v>
      </c>
      <c r="K38" s="12" t="s">
        <v>13</v>
      </c>
      <c r="L38" s="13">
        <v>61</v>
      </c>
      <c r="M38" s="13" t="s">
        <v>18</v>
      </c>
      <c r="N38" s="13" t="s">
        <v>15</v>
      </c>
      <c r="O38" s="13">
        <v>7.83</v>
      </c>
      <c r="P38" s="26">
        <v>7.9080000000000004</v>
      </c>
      <c r="Q38" s="77">
        <v>7.0599999999999996E-2</v>
      </c>
      <c r="R38" s="13">
        <v>1</v>
      </c>
      <c r="S38" s="26">
        <f t="shared" si="2"/>
        <v>-7.8000000000000291E-2</v>
      </c>
      <c r="T38" s="25">
        <v>-1.1000000000000001</v>
      </c>
    </row>
    <row r="39" spans="1:20" x14ac:dyDescent="0.25">
      <c r="A39" s="45" t="s">
        <v>16</v>
      </c>
      <c r="B39" s="12" t="s">
        <v>13</v>
      </c>
      <c r="C39" s="13">
        <v>62</v>
      </c>
      <c r="D39" s="13" t="s">
        <v>18</v>
      </c>
      <c r="E39" s="13" t="s">
        <v>15</v>
      </c>
      <c r="F39" s="26">
        <v>16.170000000000002</v>
      </c>
      <c r="G39" s="26">
        <v>16.309964936078725</v>
      </c>
      <c r="H39" s="68">
        <f t="shared" si="1"/>
        <v>-0.13996493607872296</v>
      </c>
      <c r="J39" s="45" t="s">
        <v>16</v>
      </c>
      <c r="K39" s="12" t="s">
        <v>13</v>
      </c>
      <c r="L39" s="13">
        <v>62</v>
      </c>
      <c r="M39" s="13" t="s">
        <v>18</v>
      </c>
      <c r="N39" s="13" t="s">
        <v>15</v>
      </c>
      <c r="O39" s="13">
        <v>16.2</v>
      </c>
      <c r="P39" s="26">
        <v>16.3</v>
      </c>
      <c r="Q39" s="77">
        <v>9.6189999999999998E-2</v>
      </c>
      <c r="R39" s="13">
        <v>1</v>
      </c>
      <c r="S39" s="26">
        <f t="shared" si="2"/>
        <v>-0.10000000000000142</v>
      </c>
      <c r="T39" s="25">
        <v>-1.04</v>
      </c>
    </row>
    <row r="40" spans="1:20" x14ac:dyDescent="0.25">
      <c r="A40" s="45" t="s">
        <v>12</v>
      </c>
      <c r="B40" s="12" t="s">
        <v>13</v>
      </c>
      <c r="C40" s="13">
        <v>63</v>
      </c>
      <c r="D40" s="13" t="s">
        <v>18</v>
      </c>
      <c r="E40" s="13" t="s">
        <v>15</v>
      </c>
      <c r="F40" s="26">
        <v>8.25</v>
      </c>
      <c r="G40" s="26">
        <v>8.2948453389327685</v>
      </c>
      <c r="H40" s="68">
        <f t="shared" si="1"/>
        <v>-4.4845338932768541E-2</v>
      </c>
      <c r="J40" s="45" t="s">
        <v>12</v>
      </c>
      <c r="K40" s="12" t="s">
        <v>13</v>
      </c>
      <c r="L40" s="13">
        <v>63</v>
      </c>
      <c r="M40" s="13" t="s">
        <v>18</v>
      </c>
      <c r="N40" s="13" t="s">
        <v>15</v>
      </c>
      <c r="O40" s="13">
        <v>8.25</v>
      </c>
      <c r="P40" s="26">
        <v>8.3239999999999998</v>
      </c>
      <c r="Q40" s="77">
        <v>7.0809999999999998E-2</v>
      </c>
      <c r="R40" s="13">
        <v>1</v>
      </c>
      <c r="S40" s="26">
        <f t="shared" si="2"/>
        <v>-7.3999999999999844E-2</v>
      </c>
      <c r="T40" s="25">
        <v>-1.05</v>
      </c>
    </row>
    <row r="41" spans="1:20" x14ac:dyDescent="0.25">
      <c r="A41" s="45" t="s">
        <v>19</v>
      </c>
      <c r="B41" s="12" t="s">
        <v>13</v>
      </c>
      <c r="C41" s="13">
        <v>64</v>
      </c>
      <c r="D41" s="13" t="s">
        <v>18</v>
      </c>
      <c r="E41" s="13" t="s">
        <v>15</v>
      </c>
      <c r="F41" s="26">
        <v>5.19</v>
      </c>
      <c r="G41" s="26">
        <v>5.2073101943346503</v>
      </c>
      <c r="H41" s="68">
        <f t="shared" si="1"/>
        <v>-1.7310194334649864E-2</v>
      </c>
      <c r="J41" s="45" t="s">
        <v>19</v>
      </c>
      <c r="K41" s="12" t="s">
        <v>13</v>
      </c>
      <c r="L41" s="13">
        <v>64</v>
      </c>
      <c r="M41" s="13" t="s">
        <v>18</v>
      </c>
      <c r="N41" s="13" t="s">
        <v>15</v>
      </c>
      <c r="O41" s="13">
        <v>5.19</v>
      </c>
      <c r="P41" s="26">
        <v>5.2350000000000003</v>
      </c>
      <c r="Q41" s="77">
        <v>4.904E-2</v>
      </c>
      <c r="R41" s="13">
        <v>1</v>
      </c>
      <c r="S41" s="26">
        <f t="shared" si="2"/>
        <v>-4.4999999999999929E-2</v>
      </c>
      <c r="T41" s="25">
        <v>-0.92</v>
      </c>
    </row>
    <row r="42" spans="1:20" x14ac:dyDescent="0.25">
      <c r="A42" s="45" t="s">
        <v>17</v>
      </c>
      <c r="B42" s="12" t="s">
        <v>13</v>
      </c>
      <c r="C42" s="13">
        <v>65</v>
      </c>
      <c r="D42" s="13" t="s">
        <v>18</v>
      </c>
      <c r="E42" s="13" t="s">
        <v>15</v>
      </c>
      <c r="F42" s="26">
        <v>20.77</v>
      </c>
      <c r="G42" s="26">
        <v>20.948344217297908</v>
      </c>
      <c r="H42" s="68">
        <f t="shared" si="1"/>
        <v>-0.17834421729790861</v>
      </c>
      <c r="J42" s="45" t="s">
        <v>17</v>
      </c>
      <c r="K42" s="12" t="s">
        <v>13</v>
      </c>
      <c r="L42" s="13">
        <v>65</v>
      </c>
      <c r="M42" s="13" t="s">
        <v>18</v>
      </c>
      <c r="N42" s="13" t="s">
        <v>15</v>
      </c>
      <c r="O42" s="13">
        <v>20.8</v>
      </c>
      <c r="P42" s="26">
        <v>20.92</v>
      </c>
      <c r="Q42" s="77">
        <v>9.9099999999999994E-2</v>
      </c>
      <c r="R42" s="13">
        <v>1</v>
      </c>
      <c r="S42" s="26">
        <f t="shared" si="2"/>
        <v>-0.12000000000000099</v>
      </c>
      <c r="T42" s="25">
        <v>-1.21</v>
      </c>
    </row>
    <row r="43" spans="1:20" x14ac:dyDescent="0.25">
      <c r="A43" s="45" t="s">
        <v>20</v>
      </c>
      <c r="B43" s="12" t="s">
        <v>13</v>
      </c>
      <c r="C43" s="13">
        <v>66</v>
      </c>
      <c r="D43" s="13" t="s">
        <v>14</v>
      </c>
      <c r="E43" s="13" t="s">
        <v>15</v>
      </c>
      <c r="F43" s="13"/>
      <c r="G43" s="26">
        <v>4.057348030125917</v>
      </c>
      <c r="H43" s="63"/>
      <c r="J43" s="45" t="s">
        <v>20</v>
      </c>
      <c r="K43" s="12" t="s">
        <v>13</v>
      </c>
      <c r="L43" s="13">
        <v>66</v>
      </c>
      <c r="M43" s="13" t="s">
        <v>14</v>
      </c>
      <c r="N43" s="13" t="s">
        <v>15</v>
      </c>
      <c r="O43" s="13" t="s">
        <v>70</v>
      </c>
      <c r="P43" s="13" t="s">
        <v>112</v>
      </c>
      <c r="Q43" s="13" t="s">
        <v>113</v>
      </c>
      <c r="R43" s="13">
        <v>2</v>
      </c>
      <c r="S43" s="13" t="s">
        <v>70</v>
      </c>
      <c r="T43" s="24" t="s">
        <v>70</v>
      </c>
    </row>
    <row r="44" spans="1:20" ht="15.75" thickBot="1" x14ac:dyDescent="0.3">
      <c r="A44" s="48" t="s">
        <v>28</v>
      </c>
      <c r="B44" s="29" t="s">
        <v>13</v>
      </c>
      <c r="C44" s="17">
        <v>67</v>
      </c>
      <c r="D44" s="17" t="s">
        <v>14</v>
      </c>
      <c r="E44" s="17" t="s">
        <v>15</v>
      </c>
      <c r="F44" s="17"/>
      <c r="G44" s="39">
        <v>4.0580059947975462</v>
      </c>
      <c r="H44" s="64"/>
      <c r="J44" s="48" t="s">
        <v>28</v>
      </c>
      <c r="K44" s="29" t="s">
        <v>13</v>
      </c>
      <c r="L44" s="17">
        <v>67</v>
      </c>
      <c r="M44" s="17" t="s">
        <v>14</v>
      </c>
      <c r="N44" s="17" t="s">
        <v>15</v>
      </c>
      <c r="O44" s="17" t="s">
        <v>70</v>
      </c>
      <c r="P44" s="17" t="s">
        <v>114</v>
      </c>
      <c r="Q44" s="17" t="s">
        <v>115</v>
      </c>
      <c r="R44" s="17">
        <v>2</v>
      </c>
      <c r="S44" s="17" t="s">
        <v>70</v>
      </c>
      <c r="T44" s="18" t="s">
        <v>70</v>
      </c>
    </row>
    <row r="67" s="2" customFormat="1" x14ac:dyDescent="0.25"/>
  </sheetData>
  <sheetProtection password="DC07" sheet="1" objects="1" scenarios="1" selectLockedCells="1" selectUnlockedCells="1"/>
  <mergeCells count="4">
    <mergeCell ref="A2:H2"/>
    <mergeCell ref="A8:H8"/>
    <mergeCell ref="F6:G6"/>
    <mergeCell ref="J8:T8"/>
  </mergeCells>
  <conditionalFormatting sqref="G43:G44">
    <cfRule type="expression" dxfId="6" priority="1">
      <formula>IF(ISBLANK(G43),TRUE)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2" orientation="landscape" r:id="rId1"/>
  <headerFooter>
    <oddFooter>&amp;C&amp;P/27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67"/>
  <sheetViews>
    <sheetView topLeftCell="A2" zoomScale="70" zoomScaleNormal="70" zoomScalePageLayoutView="85" workbookViewId="0">
      <selection activeCell="A67" sqref="A67:XFD67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5.7109375" style="9" bestFit="1" customWidth="1"/>
    <col min="9" max="10" width="14" style="9" bestFit="1" customWidth="1"/>
    <col min="11" max="11" width="13.140625" style="9" bestFit="1" customWidth="1"/>
    <col min="12" max="12" width="3.85546875" style="9" bestFit="1" customWidth="1"/>
    <col min="13" max="13" width="20.5703125" style="9" bestFit="1" customWidth="1"/>
    <col min="14" max="14" width="18.7109375" style="9" bestFit="1" customWidth="1"/>
    <col min="15" max="15" width="15.42578125" style="9" bestFit="1" customWidth="1"/>
    <col min="16" max="16" width="6" style="9" bestFit="1" customWidth="1"/>
    <col min="17" max="17" width="7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482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ht="15.75" x14ac:dyDescent="0.25">
      <c r="A13" s="45" t="s">
        <v>22</v>
      </c>
      <c r="B13" s="12" t="s">
        <v>13</v>
      </c>
      <c r="C13" s="12">
        <v>1</v>
      </c>
      <c r="D13" s="12" t="s">
        <v>59</v>
      </c>
      <c r="E13" s="12" t="s">
        <v>60</v>
      </c>
      <c r="F13" s="13">
        <v>66.400000000000006</v>
      </c>
      <c r="G13" s="58">
        <v>63.529961110107003</v>
      </c>
      <c r="H13" s="66">
        <f>(F13-G13)/G13</f>
        <v>4.5176147438824851E-2</v>
      </c>
      <c r="J13" s="45" t="s">
        <v>22</v>
      </c>
      <c r="K13" s="12" t="s">
        <v>13</v>
      </c>
      <c r="L13" s="12">
        <v>1</v>
      </c>
      <c r="M13" s="12" t="s">
        <v>59</v>
      </c>
      <c r="N13" s="12" t="s">
        <v>60</v>
      </c>
      <c r="O13" s="13"/>
      <c r="P13" s="13"/>
      <c r="Q13" s="13"/>
      <c r="R13" s="13"/>
      <c r="S13" s="13"/>
      <c r="T13" s="24"/>
    </row>
    <row r="14" spans="1:20" ht="15.75" x14ac:dyDescent="0.25">
      <c r="A14" s="45" t="s">
        <v>21</v>
      </c>
      <c r="B14" s="12" t="s">
        <v>56</v>
      </c>
      <c r="C14" s="12">
        <v>2</v>
      </c>
      <c r="D14" s="12" t="s">
        <v>57</v>
      </c>
      <c r="E14" s="12" t="s">
        <v>58</v>
      </c>
      <c r="F14" s="13">
        <v>105</v>
      </c>
      <c r="G14" s="62">
        <v>104.89</v>
      </c>
      <c r="H14" s="68">
        <f>F14-G14</f>
        <v>0.10999999999999943</v>
      </c>
      <c r="J14" s="45" t="s">
        <v>21</v>
      </c>
      <c r="K14" s="12" t="s">
        <v>56</v>
      </c>
      <c r="L14" s="12">
        <v>2</v>
      </c>
      <c r="M14" s="12" t="s">
        <v>57</v>
      </c>
      <c r="N14" s="12" t="s">
        <v>58</v>
      </c>
      <c r="O14" s="13"/>
      <c r="P14" s="13"/>
      <c r="Q14" s="13"/>
      <c r="R14" s="13"/>
      <c r="S14" s="13"/>
      <c r="T14" s="24"/>
    </row>
    <row r="15" spans="1:20" ht="15.75" x14ac:dyDescent="0.25">
      <c r="A15" s="45" t="s">
        <v>25</v>
      </c>
      <c r="B15" s="12" t="s">
        <v>13</v>
      </c>
      <c r="C15" s="12">
        <v>3</v>
      </c>
      <c r="D15" s="12" t="s">
        <v>55</v>
      </c>
      <c r="E15" s="12" t="s">
        <v>50</v>
      </c>
      <c r="F15" s="13">
        <v>5.83</v>
      </c>
      <c r="G15" s="62">
        <v>6.1143172387354001</v>
      </c>
      <c r="H15" s="66">
        <f t="shared" ref="H15:H28" si="0">(F15-G15)/G15</f>
        <v>-4.6500243221629801E-2</v>
      </c>
      <c r="J15" s="45" t="s">
        <v>25</v>
      </c>
      <c r="K15" s="12" t="s">
        <v>13</v>
      </c>
      <c r="L15" s="12">
        <v>3</v>
      </c>
      <c r="M15" s="12" t="s">
        <v>55</v>
      </c>
      <c r="N15" s="12" t="s">
        <v>50</v>
      </c>
      <c r="O15" s="13"/>
      <c r="P15" s="13"/>
      <c r="Q15" s="13"/>
      <c r="R15" s="13"/>
      <c r="S15" s="13"/>
      <c r="T15" s="24"/>
    </row>
    <row r="16" spans="1:20" ht="15.75" x14ac:dyDescent="0.25">
      <c r="A16" s="45" t="s">
        <v>20</v>
      </c>
      <c r="B16" s="12" t="s">
        <v>13</v>
      </c>
      <c r="C16" s="12">
        <v>4</v>
      </c>
      <c r="D16" s="12" t="s">
        <v>54</v>
      </c>
      <c r="E16" s="12" t="s">
        <v>50</v>
      </c>
      <c r="F16" s="13">
        <v>9.58</v>
      </c>
      <c r="G16" s="62">
        <v>6.2014816473749894</v>
      </c>
      <c r="H16" s="71">
        <f t="shared" si="0"/>
        <v>0.54479212303322633</v>
      </c>
      <c r="J16" s="45" t="s">
        <v>20</v>
      </c>
      <c r="K16" s="12" t="s">
        <v>13</v>
      </c>
      <c r="L16" s="12">
        <v>4</v>
      </c>
      <c r="M16" s="12" t="s">
        <v>54</v>
      </c>
      <c r="N16" s="12" t="s">
        <v>50</v>
      </c>
      <c r="O16" s="13"/>
      <c r="P16" s="13"/>
      <c r="Q16" s="13"/>
      <c r="R16" s="13"/>
      <c r="S16" s="13"/>
      <c r="T16" s="24"/>
    </row>
    <row r="17" spans="1:20" ht="15.75" x14ac:dyDescent="0.25">
      <c r="A17" s="45" t="s">
        <v>28</v>
      </c>
      <c r="B17" s="12" t="s">
        <v>13</v>
      </c>
      <c r="C17" s="12">
        <v>5</v>
      </c>
      <c r="D17" s="12" t="s">
        <v>53</v>
      </c>
      <c r="E17" s="12" t="s">
        <v>50</v>
      </c>
      <c r="F17" s="13">
        <v>5.48</v>
      </c>
      <c r="G17" s="62">
        <v>6.0543536324122522</v>
      </c>
      <c r="H17" s="66">
        <f t="shared" si="0"/>
        <v>-9.4866218143820347E-2</v>
      </c>
      <c r="J17" s="45" t="s">
        <v>28</v>
      </c>
      <c r="K17" s="12" t="s">
        <v>13</v>
      </c>
      <c r="L17" s="12">
        <v>5</v>
      </c>
      <c r="M17" s="12" t="s">
        <v>53</v>
      </c>
      <c r="N17" s="12" t="s">
        <v>50</v>
      </c>
      <c r="O17" s="13"/>
      <c r="P17" s="13"/>
      <c r="Q17" s="13"/>
      <c r="R17" s="13"/>
      <c r="S17" s="13"/>
      <c r="T17" s="24"/>
    </row>
    <row r="18" spans="1:20" ht="15.75" x14ac:dyDescent="0.25">
      <c r="A18" s="45" t="s">
        <v>16</v>
      </c>
      <c r="B18" s="12" t="s">
        <v>13</v>
      </c>
      <c r="C18" s="12">
        <v>6</v>
      </c>
      <c r="D18" s="12" t="s">
        <v>52</v>
      </c>
      <c r="E18" s="12" t="s">
        <v>50</v>
      </c>
      <c r="F18" s="13">
        <v>11.7</v>
      </c>
      <c r="G18" s="62">
        <v>12.172561519727127</v>
      </c>
      <c r="H18" s="66">
        <f t="shared" si="0"/>
        <v>-3.8821863332650565E-2</v>
      </c>
      <c r="J18" s="45" t="s">
        <v>16</v>
      </c>
      <c r="K18" s="12" t="s">
        <v>13</v>
      </c>
      <c r="L18" s="12">
        <v>6</v>
      </c>
      <c r="M18" s="12" t="s">
        <v>52</v>
      </c>
      <c r="N18" s="12" t="s">
        <v>50</v>
      </c>
      <c r="O18" s="13"/>
      <c r="P18" s="13"/>
      <c r="Q18" s="13"/>
      <c r="R18" s="13"/>
      <c r="S18" s="13"/>
      <c r="T18" s="24"/>
    </row>
    <row r="19" spans="1:20" ht="15.75" x14ac:dyDescent="0.25">
      <c r="A19" s="45" t="s">
        <v>12</v>
      </c>
      <c r="B19" s="12" t="s">
        <v>13</v>
      </c>
      <c r="C19" s="12">
        <v>7</v>
      </c>
      <c r="D19" s="12" t="s">
        <v>51</v>
      </c>
      <c r="E19" s="12" t="s">
        <v>50</v>
      </c>
      <c r="F19" s="13">
        <v>12.9</v>
      </c>
      <c r="G19" s="62">
        <v>12.373770742715134</v>
      </c>
      <c r="H19" s="66">
        <f t="shared" si="0"/>
        <v>4.2527800799499658E-2</v>
      </c>
      <c r="J19" s="45" t="s">
        <v>12</v>
      </c>
      <c r="K19" s="12" t="s">
        <v>13</v>
      </c>
      <c r="L19" s="12">
        <v>7</v>
      </c>
      <c r="M19" s="12" t="s">
        <v>51</v>
      </c>
      <c r="N19" s="12" t="s">
        <v>50</v>
      </c>
      <c r="O19" s="13"/>
      <c r="P19" s="13"/>
      <c r="Q19" s="13"/>
      <c r="R19" s="13"/>
      <c r="S19" s="13"/>
      <c r="T19" s="24"/>
    </row>
    <row r="20" spans="1:20" ht="15.75" x14ac:dyDescent="0.25">
      <c r="A20" s="45" t="s">
        <v>19</v>
      </c>
      <c r="B20" s="12" t="s">
        <v>13</v>
      </c>
      <c r="C20" s="12">
        <v>8</v>
      </c>
      <c r="D20" s="12" t="s">
        <v>49</v>
      </c>
      <c r="E20" s="12" t="s">
        <v>50</v>
      </c>
      <c r="F20" s="13">
        <v>11.3</v>
      </c>
      <c r="G20" s="62">
        <v>12.164523641396066</v>
      </c>
      <c r="H20" s="66">
        <f t="shared" si="0"/>
        <v>-7.1069255721126448E-2</v>
      </c>
      <c r="J20" s="45" t="s">
        <v>19</v>
      </c>
      <c r="K20" s="12" t="s">
        <v>13</v>
      </c>
      <c r="L20" s="12">
        <v>8</v>
      </c>
      <c r="M20" s="12" t="s">
        <v>49</v>
      </c>
      <c r="N20" s="12" t="s">
        <v>50</v>
      </c>
      <c r="O20" s="13"/>
      <c r="P20" s="13"/>
      <c r="Q20" s="13"/>
      <c r="R20" s="13"/>
      <c r="S20" s="13"/>
      <c r="T20" s="24"/>
    </row>
    <row r="21" spans="1:20" ht="15.75" x14ac:dyDescent="0.25">
      <c r="A21" s="45" t="s">
        <v>17</v>
      </c>
      <c r="B21" s="12" t="s">
        <v>13</v>
      </c>
      <c r="C21" s="12">
        <v>9</v>
      </c>
      <c r="D21" s="12" t="s">
        <v>47</v>
      </c>
      <c r="E21" s="12" t="s">
        <v>48</v>
      </c>
      <c r="F21" s="13">
        <v>10</v>
      </c>
      <c r="G21" s="58">
        <v>10.503265860493944</v>
      </c>
      <c r="H21" s="66">
        <f t="shared" si="0"/>
        <v>-4.791517868617258E-2</v>
      </c>
      <c r="J21" s="45" t="s">
        <v>17</v>
      </c>
      <c r="K21" s="12" t="s">
        <v>13</v>
      </c>
      <c r="L21" s="12">
        <v>9</v>
      </c>
      <c r="M21" s="12" t="s">
        <v>47</v>
      </c>
      <c r="N21" s="12" t="s">
        <v>48</v>
      </c>
      <c r="O21" s="13"/>
      <c r="P21" s="13"/>
      <c r="Q21" s="13"/>
      <c r="R21" s="13"/>
      <c r="S21" s="13"/>
      <c r="T21" s="24"/>
    </row>
    <row r="22" spans="1:20" x14ac:dyDescent="0.25">
      <c r="A22" s="45" t="s">
        <v>37</v>
      </c>
      <c r="B22" s="12" t="s">
        <v>13</v>
      </c>
      <c r="C22" s="12">
        <v>30</v>
      </c>
      <c r="D22" s="12" t="s">
        <v>30</v>
      </c>
      <c r="E22" s="12" t="s">
        <v>31</v>
      </c>
      <c r="F22" s="13">
        <v>84.5</v>
      </c>
      <c r="G22" s="26">
        <v>80.898513536131006</v>
      </c>
      <c r="H22" s="66">
        <f t="shared" si="0"/>
        <v>4.4518574031159344E-2</v>
      </c>
      <c r="J22" s="45" t="s">
        <v>37</v>
      </c>
      <c r="K22" s="12" t="s">
        <v>13</v>
      </c>
      <c r="L22" s="12">
        <v>30</v>
      </c>
      <c r="M22" s="12" t="s">
        <v>30</v>
      </c>
      <c r="N22" s="12" t="s">
        <v>31</v>
      </c>
      <c r="O22" s="13">
        <v>84.5</v>
      </c>
      <c r="P22" s="13" t="s">
        <v>76</v>
      </c>
      <c r="Q22" s="13" t="s">
        <v>77</v>
      </c>
      <c r="R22" s="13">
        <v>2</v>
      </c>
      <c r="S22" s="13">
        <v>2</v>
      </c>
      <c r="T22" s="25">
        <v>0.52</v>
      </c>
    </row>
    <row r="23" spans="1:20" x14ac:dyDescent="0.25">
      <c r="A23" s="45" t="s">
        <v>36</v>
      </c>
      <c r="B23" s="12" t="s">
        <v>13</v>
      </c>
      <c r="C23" s="12">
        <v>31</v>
      </c>
      <c r="D23" s="12" t="s">
        <v>30</v>
      </c>
      <c r="E23" s="12" t="s">
        <v>31</v>
      </c>
      <c r="F23" s="13">
        <v>84.1</v>
      </c>
      <c r="G23" s="26">
        <v>82.344942107559575</v>
      </c>
      <c r="H23" s="66">
        <f t="shared" si="0"/>
        <v>2.131348747744518E-2</v>
      </c>
      <c r="J23" s="45" t="s">
        <v>36</v>
      </c>
      <c r="K23" s="12" t="s">
        <v>13</v>
      </c>
      <c r="L23" s="12">
        <v>31</v>
      </c>
      <c r="M23" s="12" t="s">
        <v>30</v>
      </c>
      <c r="N23" s="12" t="s">
        <v>31</v>
      </c>
      <c r="O23" s="13">
        <v>84.1</v>
      </c>
      <c r="P23" s="13" t="s">
        <v>78</v>
      </c>
      <c r="Q23" s="13" t="s">
        <v>79</v>
      </c>
      <c r="R23" s="13">
        <v>2</v>
      </c>
      <c r="S23" s="13">
        <v>3</v>
      </c>
      <c r="T23" s="25">
        <v>0.67</v>
      </c>
    </row>
    <row r="24" spans="1:20" x14ac:dyDescent="0.25">
      <c r="A24" s="45" t="s">
        <v>35</v>
      </c>
      <c r="B24" s="12" t="s">
        <v>13</v>
      </c>
      <c r="C24" s="12">
        <v>32</v>
      </c>
      <c r="D24" s="12" t="s">
        <v>30</v>
      </c>
      <c r="E24" s="12" t="s">
        <v>31</v>
      </c>
      <c r="F24" s="13">
        <v>82.2</v>
      </c>
      <c r="G24" s="26">
        <v>81.622082340731708</v>
      </c>
      <c r="H24" s="66">
        <f t="shared" si="0"/>
        <v>7.0804081774803887E-3</v>
      </c>
      <c r="J24" s="45" t="s">
        <v>35</v>
      </c>
      <c r="K24" s="12" t="s">
        <v>13</v>
      </c>
      <c r="L24" s="12">
        <v>32</v>
      </c>
      <c r="M24" s="12" t="s">
        <v>30</v>
      </c>
      <c r="N24" s="12" t="s">
        <v>31</v>
      </c>
      <c r="O24" s="13">
        <v>82.2</v>
      </c>
      <c r="P24" s="13" t="s">
        <v>80</v>
      </c>
      <c r="Q24" s="13" t="s">
        <v>81</v>
      </c>
      <c r="R24" s="13">
        <v>2</v>
      </c>
      <c r="S24" s="13">
        <v>2</v>
      </c>
      <c r="T24" s="25">
        <v>0.42</v>
      </c>
    </row>
    <row r="25" spans="1:20" x14ac:dyDescent="0.25">
      <c r="A25" s="45" t="s">
        <v>34</v>
      </c>
      <c r="B25" s="12" t="s">
        <v>13</v>
      </c>
      <c r="C25" s="12">
        <v>33</v>
      </c>
      <c r="D25" s="12" t="s">
        <v>30</v>
      </c>
      <c r="E25" s="12" t="s">
        <v>31</v>
      </c>
      <c r="F25" s="13">
        <v>0</v>
      </c>
      <c r="G25" s="26">
        <v>0</v>
      </c>
      <c r="H25" s="66"/>
      <c r="J25" s="45" t="s">
        <v>34</v>
      </c>
      <c r="K25" s="12" t="s">
        <v>13</v>
      </c>
      <c r="L25" s="12">
        <v>33</v>
      </c>
      <c r="M25" s="12" t="s">
        <v>30</v>
      </c>
      <c r="N25" s="12" t="s">
        <v>31</v>
      </c>
      <c r="O25" s="13"/>
      <c r="P25" s="13"/>
      <c r="Q25" s="13"/>
      <c r="R25" s="13"/>
      <c r="S25" s="13"/>
      <c r="T25" s="25"/>
    </row>
    <row r="26" spans="1:20" x14ac:dyDescent="0.25">
      <c r="A26" s="45" t="s">
        <v>33</v>
      </c>
      <c r="B26" s="12" t="s">
        <v>13</v>
      </c>
      <c r="C26" s="12">
        <v>34</v>
      </c>
      <c r="D26" s="12" t="s">
        <v>30</v>
      </c>
      <c r="E26" s="12" t="s">
        <v>31</v>
      </c>
      <c r="F26" s="13" t="s">
        <v>74</v>
      </c>
      <c r="G26" s="26">
        <v>1.4464285714285718</v>
      </c>
      <c r="H26" s="66"/>
      <c r="J26" s="45" t="s">
        <v>33</v>
      </c>
      <c r="K26" s="12" t="s">
        <v>13</v>
      </c>
      <c r="L26" s="12">
        <v>34</v>
      </c>
      <c r="M26" s="12" t="s">
        <v>30</v>
      </c>
      <c r="N26" s="12" t="s">
        <v>31</v>
      </c>
      <c r="O26" s="13"/>
      <c r="P26" s="13"/>
      <c r="Q26" s="13"/>
      <c r="R26" s="13"/>
      <c r="S26" s="13"/>
      <c r="T26" s="25"/>
    </row>
    <row r="27" spans="1:20" x14ac:dyDescent="0.25">
      <c r="A27" s="45" t="s">
        <v>32</v>
      </c>
      <c r="B27" s="12" t="s">
        <v>13</v>
      </c>
      <c r="C27" s="12">
        <v>35</v>
      </c>
      <c r="D27" s="12" t="s">
        <v>30</v>
      </c>
      <c r="E27" s="12" t="s">
        <v>31</v>
      </c>
      <c r="F27" s="13" t="s">
        <v>74</v>
      </c>
      <c r="G27" s="26">
        <v>0.72360522861063425</v>
      </c>
      <c r="H27" s="66"/>
      <c r="J27" s="45" t="s">
        <v>32</v>
      </c>
      <c r="K27" s="12" t="s">
        <v>13</v>
      </c>
      <c r="L27" s="12">
        <v>35</v>
      </c>
      <c r="M27" s="12" t="s">
        <v>30</v>
      </c>
      <c r="N27" s="12" t="s">
        <v>31</v>
      </c>
      <c r="O27" s="13"/>
      <c r="P27" s="13"/>
      <c r="Q27" s="13"/>
      <c r="R27" s="13"/>
      <c r="S27" s="13"/>
      <c r="T27" s="25"/>
    </row>
    <row r="28" spans="1:20" ht="15.75" thickBot="1" x14ac:dyDescent="0.3">
      <c r="A28" s="48" t="s">
        <v>29</v>
      </c>
      <c r="B28" s="29" t="s">
        <v>13</v>
      </c>
      <c r="C28" s="29">
        <v>42</v>
      </c>
      <c r="D28" s="29" t="s">
        <v>30</v>
      </c>
      <c r="E28" s="29" t="s">
        <v>31</v>
      </c>
      <c r="F28" s="17">
        <v>84.9</v>
      </c>
      <c r="G28" s="39">
        <v>80.898513536131006</v>
      </c>
      <c r="H28" s="67">
        <f t="shared" si="0"/>
        <v>4.9463040653792117E-2</v>
      </c>
      <c r="J28" s="48" t="s">
        <v>29</v>
      </c>
      <c r="K28" s="29" t="s">
        <v>13</v>
      </c>
      <c r="L28" s="29">
        <v>42</v>
      </c>
      <c r="M28" s="29" t="s">
        <v>30</v>
      </c>
      <c r="N28" s="29" t="s">
        <v>31</v>
      </c>
      <c r="O28" s="17">
        <v>84.9</v>
      </c>
      <c r="P28" s="17" t="s">
        <v>82</v>
      </c>
      <c r="Q28" s="17" t="s">
        <v>83</v>
      </c>
      <c r="R28" s="17">
        <v>2</v>
      </c>
      <c r="S28" s="17">
        <v>2</v>
      </c>
      <c r="T28" s="23">
        <v>0.35</v>
      </c>
    </row>
    <row r="30" spans="1:20" ht="15.75" thickBot="1" x14ac:dyDescent="0.3"/>
    <row r="31" spans="1:20" ht="15.75" thickBot="1" x14ac:dyDescent="0.3">
      <c r="A31" s="114" t="s">
        <v>122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</row>
    <row r="32" spans="1:20" ht="60.75" thickBot="1" x14ac:dyDescent="0.3">
      <c r="A32" s="122" t="s">
        <v>1</v>
      </c>
      <c r="B32" s="123" t="s">
        <v>9</v>
      </c>
      <c r="C32" s="123" t="s">
        <v>2</v>
      </c>
      <c r="D32" s="123" t="s">
        <v>3</v>
      </c>
      <c r="E32" s="123" t="s">
        <v>4</v>
      </c>
      <c r="F32" s="124" t="s">
        <v>119</v>
      </c>
      <c r="G32" s="124" t="s">
        <v>123</v>
      </c>
      <c r="H32" s="125" t="s">
        <v>61</v>
      </c>
      <c r="I32" s="126" t="s">
        <v>117</v>
      </c>
      <c r="J32" s="126" t="s">
        <v>118</v>
      </c>
      <c r="K32" s="127" t="s">
        <v>124</v>
      </c>
      <c r="L32" s="129"/>
      <c r="M32" s="128" t="s">
        <v>121</v>
      </c>
    </row>
    <row r="33" spans="1:13" x14ac:dyDescent="0.25">
      <c r="A33" s="99" t="s">
        <v>37</v>
      </c>
      <c r="B33" s="100" t="s">
        <v>13</v>
      </c>
      <c r="C33" s="100">
        <v>30</v>
      </c>
      <c r="D33" s="100" t="s">
        <v>30</v>
      </c>
      <c r="E33" s="100" t="s">
        <v>31</v>
      </c>
      <c r="F33" s="101">
        <v>0</v>
      </c>
      <c r="G33" s="15">
        <v>84.5</v>
      </c>
      <c r="H33" s="26">
        <v>80.898513536131006</v>
      </c>
      <c r="I33" s="88">
        <f>(G33/H33*H33)*H33/G33</f>
        <v>80.898513536131006</v>
      </c>
      <c r="J33" s="81">
        <f>H33</f>
        <v>80.898513536131006</v>
      </c>
      <c r="K33" s="92">
        <f>I33-J33</f>
        <v>0</v>
      </c>
      <c r="L33" s="19"/>
      <c r="M33" s="105">
        <f>K33-K35</f>
        <v>2.9010921218066841</v>
      </c>
    </row>
    <row r="34" spans="1:13" x14ac:dyDescent="0.25">
      <c r="A34" s="45" t="s">
        <v>36</v>
      </c>
      <c r="B34" s="12" t="s">
        <v>13</v>
      </c>
      <c r="C34" s="12">
        <v>31</v>
      </c>
      <c r="D34" s="12" t="s">
        <v>30</v>
      </c>
      <c r="E34" s="12" t="s">
        <v>31</v>
      </c>
      <c r="F34" s="26">
        <v>20.95</v>
      </c>
      <c r="G34" s="13">
        <v>84.1</v>
      </c>
      <c r="H34" s="26">
        <v>82.344942107559604</v>
      </c>
      <c r="I34" s="88">
        <f>(G34/H34*H33)*H33/G33</f>
        <v>79.101267364214905</v>
      </c>
      <c r="J34" s="82">
        <v>80.900000000000006</v>
      </c>
      <c r="K34" s="92">
        <f>I34-J34</f>
        <v>-1.7987326357851003</v>
      </c>
      <c r="L34" s="19"/>
      <c r="M34" s="105"/>
    </row>
    <row r="35" spans="1:13" ht="15.75" thickBot="1" x14ac:dyDescent="0.3">
      <c r="A35" s="45" t="s">
        <v>35</v>
      </c>
      <c r="B35" s="12" t="s">
        <v>13</v>
      </c>
      <c r="C35" s="12">
        <v>32</v>
      </c>
      <c r="D35" s="12" t="s">
        <v>30</v>
      </c>
      <c r="E35" s="12" t="s">
        <v>31</v>
      </c>
      <c r="F35" s="26">
        <v>10.480134834043835</v>
      </c>
      <c r="G35" s="13">
        <v>82.2</v>
      </c>
      <c r="H35" s="26">
        <v>81.622082340731708</v>
      </c>
      <c r="I35" s="88">
        <f>(G35/H35*H33)*H33/G33</f>
        <v>77.998907878193322</v>
      </c>
      <c r="J35" s="82">
        <v>80.900000000000006</v>
      </c>
      <c r="K35" s="92">
        <f t="shared" ref="K35" si="1">I35-J35</f>
        <v>-2.9010921218066841</v>
      </c>
      <c r="L35" s="19"/>
      <c r="M35" s="106"/>
    </row>
    <row r="36" spans="1:13" x14ac:dyDescent="0.25">
      <c r="A36" s="45" t="s">
        <v>34</v>
      </c>
      <c r="B36" s="12" t="s">
        <v>13</v>
      </c>
      <c r="C36" s="12">
        <v>33</v>
      </c>
      <c r="D36" s="12" t="s">
        <v>30</v>
      </c>
      <c r="E36" s="12" t="s">
        <v>31</v>
      </c>
      <c r="F36" s="26">
        <v>0</v>
      </c>
      <c r="G36" s="13">
        <v>0</v>
      </c>
      <c r="H36" s="26">
        <v>0</v>
      </c>
      <c r="I36" s="102">
        <f>G36-G36</f>
        <v>0</v>
      </c>
      <c r="J36" s="82">
        <v>0</v>
      </c>
      <c r="K36" s="103"/>
      <c r="L36" s="19"/>
      <c r="M36" s="105" t="s">
        <v>75</v>
      </c>
    </row>
    <row r="37" spans="1:13" x14ac:dyDescent="0.25">
      <c r="A37" s="45" t="s">
        <v>33</v>
      </c>
      <c r="B37" s="12" t="s">
        <v>13</v>
      </c>
      <c r="C37" s="12">
        <v>34</v>
      </c>
      <c r="D37" s="12" t="s">
        <v>30</v>
      </c>
      <c r="E37" s="12" t="s">
        <v>31</v>
      </c>
      <c r="F37" s="26">
        <v>20.95</v>
      </c>
      <c r="G37" s="13" t="s">
        <v>74</v>
      </c>
      <c r="H37" s="26">
        <v>1.4464285714285701</v>
      </c>
      <c r="I37" s="88"/>
      <c r="J37" s="82">
        <v>0</v>
      </c>
      <c r="K37" s="103"/>
      <c r="L37" s="19"/>
      <c r="M37" s="105"/>
    </row>
    <row r="38" spans="1:13" ht="15.75" thickBot="1" x14ac:dyDescent="0.3">
      <c r="A38" s="48" t="s">
        <v>32</v>
      </c>
      <c r="B38" s="29" t="s">
        <v>13</v>
      </c>
      <c r="C38" s="29">
        <v>35</v>
      </c>
      <c r="D38" s="29" t="s">
        <v>30</v>
      </c>
      <c r="E38" s="29" t="s">
        <v>31</v>
      </c>
      <c r="F38" s="39">
        <v>10.480134834043835</v>
      </c>
      <c r="G38" s="17" t="s">
        <v>74</v>
      </c>
      <c r="H38" s="39">
        <v>0.72360522861063425</v>
      </c>
      <c r="I38" s="89"/>
      <c r="J38" s="90">
        <v>0</v>
      </c>
      <c r="K38" s="104"/>
      <c r="L38" s="91"/>
      <c r="M38" s="106"/>
    </row>
    <row r="67" s="2" customFormat="1" x14ac:dyDescent="0.25"/>
  </sheetData>
  <sheetProtection password="DC07" sheet="1" objects="1" scenarios="1" selectLockedCells="1" selectUnlockedCells="1"/>
  <mergeCells count="7">
    <mergeCell ref="M33:M35"/>
    <mergeCell ref="M36:M38"/>
    <mergeCell ref="A2:H2"/>
    <mergeCell ref="A8:H8"/>
    <mergeCell ref="F6:G6"/>
    <mergeCell ref="J8:T8"/>
    <mergeCell ref="A31:M31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  <headerFooter>
    <oddFooter>&amp;C&amp;P/27</oddFoot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73"/>
  <sheetViews>
    <sheetView topLeftCell="A2" zoomScale="70" zoomScaleNormal="70" zoomScalePageLayoutView="85" workbookViewId="0">
      <selection activeCell="D23" sqref="D23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4.5703125" style="9" customWidth="1"/>
    <col min="8" max="8" width="15.7109375" style="9" bestFit="1" customWidth="1"/>
    <col min="9" max="9" width="14" style="9" bestFit="1" customWidth="1"/>
    <col min="10" max="10" width="20.5703125" style="9" customWidth="1"/>
    <col min="11" max="11" width="13.140625" style="9" bestFit="1" customWidth="1"/>
    <col min="12" max="12" width="3.85546875" style="9" customWidth="1"/>
    <col min="13" max="13" width="25.5703125" style="9" bestFit="1" customWidth="1"/>
    <col min="14" max="14" width="10" style="9" bestFit="1" customWidth="1"/>
    <col min="15" max="15" width="15.42578125" style="9" bestFit="1" customWidth="1"/>
    <col min="16" max="16" width="6.85546875" style="9" bestFit="1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516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ht="15.75" x14ac:dyDescent="0.25">
      <c r="A13" s="45" t="s">
        <v>22</v>
      </c>
      <c r="B13" s="12" t="s">
        <v>13</v>
      </c>
      <c r="C13" s="12">
        <v>1</v>
      </c>
      <c r="D13" s="12" t="s">
        <v>59</v>
      </c>
      <c r="E13" s="12" t="s">
        <v>60</v>
      </c>
      <c r="F13" s="13">
        <v>92.5</v>
      </c>
      <c r="G13" s="59">
        <v>90.971514330808375</v>
      </c>
      <c r="H13" s="66">
        <f>(F13-G13)/G13</f>
        <v>1.6801805273169872E-2</v>
      </c>
      <c r="J13" s="45" t="s">
        <v>22</v>
      </c>
      <c r="K13" s="12" t="s">
        <v>13</v>
      </c>
      <c r="L13" s="12">
        <v>1</v>
      </c>
      <c r="M13" s="12" t="s">
        <v>59</v>
      </c>
      <c r="N13" s="12" t="s">
        <v>60</v>
      </c>
      <c r="O13" s="13"/>
      <c r="P13" s="13"/>
      <c r="Q13" s="13"/>
      <c r="R13" s="13"/>
      <c r="S13" s="13"/>
      <c r="T13" s="24"/>
    </row>
    <row r="14" spans="1:20" ht="15.75" x14ac:dyDescent="0.25">
      <c r="A14" s="45" t="s">
        <v>21</v>
      </c>
      <c r="B14" s="12" t="s">
        <v>56</v>
      </c>
      <c r="C14" s="12">
        <v>2</v>
      </c>
      <c r="D14" s="12" t="s">
        <v>57</v>
      </c>
      <c r="E14" s="12" t="s">
        <v>58</v>
      </c>
      <c r="F14" s="13">
        <v>106</v>
      </c>
      <c r="G14" s="59">
        <v>105.12</v>
      </c>
      <c r="H14" s="68">
        <f>F14-G14</f>
        <v>0.87999999999999545</v>
      </c>
      <c r="J14" s="45" t="s">
        <v>21</v>
      </c>
      <c r="K14" s="12" t="s">
        <v>56</v>
      </c>
      <c r="L14" s="12">
        <v>2</v>
      </c>
      <c r="M14" s="12" t="s">
        <v>57</v>
      </c>
      <c r="N14" s="12" t="s">
        <v>58</v>
      </c>
      <c r="O14" s="13"/>
      <c r="P14" s="13"/>
      <c r="Q14" s="13"/>
      <c r="R14" s="13"/>
      <c r="S14" s="13"/>
      <c r="T14" s="24"/>
    </row>
    <row r="15" spans="1:20" ht="15.75" x14ac:dyDescent="0.25">
      <c r="A15" s="45" t="s">
        <v>25</v>
      </c>
      <c r="B15" s="12" t="s">
        <v>13</v>
      </c>
      <c r="C15" s="12">
        <v>3</v>
      </c>
      <c r="D15" s="12" t="s">
        <v>55</v>
      </c>
      <c r="E15" s="12" t="s">
        <v>50</v>
      </c>
      <c r="F15" s="13">
        <v>5.85</v>
      </c>
      <c r="G15" s="59">
        <v>6.1256876097603232</v>
      </c>
      <c r="H15" s="66">
        <f t="shared" ref="H15:H52" si="0">(F15-G15)/G15</f>
        <v>-4.5005169594521693E-2</v>
      </c>
      <c r="J15" s="45" t="s">
        <v>25</v>
      </c>
      <c r="K15" s="12" t="s">
        <v>13</v>
      </c>
      <c r="L15" s="12">
        <v>3</v>
      </c>
      <c r="M15" s="12" t="s">
        <v>55</v>
      </c>
      <c r="N15" s="12" t="s">
        <v>50</v>
      </c>
      <c r="O15" s="13"/>
      <c r="P15" s="13"/>
      <c r="Q15" s="13"/>
      <c r="R15" s="13"/>
      <c r="S15" s="13"/>
      <c r="T15" s="24"/>
    </row>
    <row r="16" spans="1:20" ht="15.75" x14ac:dyDescent="0.25">
      <c r="A16" s="45" t="s">
        <v>20</v>
      </c>
      <c r="B16" s="12" t="s">
        <v>13</v>
      </c>
      <c r="C16" s="12">
        <v>4</v>
      </c>
      <c r="D16" s="12" t="s">
        <v>54</v>
      </c>
      <c r="E16" s="12" t="s">
        <v>50</v>
      </c>
      <c r="F16" s="13">
        <v>5.84</v>
      </c>
      <c r="G16" s="59">
        <v>6.1605921345775094</v>
      </c>
      <c r="H16" s="66">
        <f t="shared" si="0"/>
        <v>-5.2039175386749674E-2</v>
      </c>
      <c r="J16" s="45" t="s">
        <v>20</v>
      </c>
      <c r="K16" s="12" t="s">
        <v>13</v>
      </c>
      <c r="L16" s="12">
        <v>4</v>
      </c>
      <c r="M16" s="12" t="s">
        <v>54</v>
      </c>
      <c r="N16" s="12" t="s">
        <v>50</v>
      </c>
      <c r="O16" s="13"/>
      <c r="P16" s="13"/>
      <c r="Q16" s="13"/>
      <c r="R16" s="13"/>
      <c r="S16" s="13"/>
      <c r="T16" s="24"/>
    </row>
    <row r="17" spans="1:20" s="28" customFormat="1" ht="15.75" x14ac:dyDescent="0.25">
      <c r="A17" s="45" t="s">
        <v>28</v>
      </c>
      <c r="B17" s="12" t="s">
        <v>13</v>
      </c>
      <c r="C17" s="12">
        <v>5</v>
      </c>
      <c r="D17" s="12" t="s">
        <v>53</v>
      </c>
      <c r="E17" s="12" t="s">
        <v>50</v>
      </c>
      <c r="F17" s="13">
        <v>6.21</v>
      </c>
      <c r="G17" s="59">
        <v>6.1200066395625328</v>
      </c>
      <c r="H17" s="66">
        <f t="shared" si="0"/>
        <v>1.470478150394622E-2</v>
      </c>
      <c r="I17" s="9"/>
      <c r="J17" s="45" t="s">
        <v>28</v>
      </c>
      <c r="K17" s="12" t="s">
        <v>13</v>
      </c>
      <c r="L17" s="12">
        <v>5</v>
      </c>
      <c r="M17" s="12" t="s">
        <v>53</v>
      </c>
      <c r="N17" s="12" t="s">
        <v>50</v>
      </c>
      <c r="O17" s="13"/>
      <c r="P17" s="13"/>
      <c r="Q17" s="13"/>
      <c r="R17" s="13"/>
      <c r="S17" s="13"/>
      <c r="T17" s="24"/>
    </row>
    <row r="18" spans="1:20" ht="15.75" x14ac:dyDescent="0.25">
      <c r="A18" s="45" t="s">
        <v>16</v>
      </c>
      <c r="B18" s="12" t="s">
        <v>13</v>
      </c>
      <c r="C18" s="12">
        <v>6</v>
      </c>
      <c r="D18" s="12" t="s">
        <v>52</v>
      </c>
      <c r="E18" s="12" t="s">
        <v>50</v>
      </c>
      <c r="F18" s="13">
        <v>11.96</v>
      </c>
      <c r="G18" s="59">
        <v>12.210317033094864</v>
      </c>
      <c r="H18" s="66">
        <f t="shared" si="0"/>
        <v>-2.0500453216440086E-2</v>
      </c>
      <c r="J18" s="45" t="s">
        <v>16</v>
      </c>
      <c r="K18" s="12" t="s">
        <v>13</v>
      </c>
      <c r="L18" s="12">
        <v>6</v>
      </c>
      <c r="M18" s="12" t="s">
        <v>52</v>
      </c>
      <c r="N18" s="12" t="s">
        <v>50</v>
      </c>
      <c r="O18" s="13"/>
      <c r="P18" s="13"/>
      <c r="Q18" s="13"/>
      <c r="R18" s="13"/>
      <c r="S18" s="13"/>
      <c r="T18" s="24"/>
    </row>
    <row r="19" spans="1:20" ht="15.75" x14ac:dyDescent="0.25">
      <c r="A19" s="45" t="s">
        <v>12</v>
      </c>
      <c r="B19" s="12" t="s">
        <v>13</v>
      </c>
      <c r="C19" s="12">
        <v>7</v>
      </c>
      <c r="D19" s="12" t="s">
        <v>51</v>
      </c>
      <c r="E19" s="12" t="s">
        <v>50</v>
      </c>
      <c r="F19" s="13">
        <v>11.58</v>
      </c>
      <c r="G19" s="59">
        <v>12.117071618119152</v>
      </c>
      <c r="H19" s="66">
        <f t="shared" si="0"/>
        <v>-4.4323549042661954E-2</v>
      </c>
      <c r="J19" s="45" t="s">
        <v>12</v>
      </c>
      <c r="K19" s="12" t="s">
        <v>13</v>
      </c>
      <c r="L19" s="12">
        <v>7</v>
      </c>
      <c r="M19" s="12" t="s">
        <v>51</v>
      </c>
      <c r="N19" s="12" t="s">
        <v>50</v>
      </c>
      <c r="O19" s="13"/>
      <c r="P19" s="13"/>
      <c r="Q19" s="13"/>
      <c r="R19" s="13"/>
      <c r="S19" s="13"/>
      <c r="T19" s="24"/>
    </row>
    <row r="20" spans="1:20" ht="15.75" x14ac:dyDescent="0.25">
      <c r="A20" s="45" t="s">
        <v>19</v>
      </c>
      <c r="B20" s="12" t="s">
        <v>13</v>
      </c>
      <c r="C20" s="12">
        <v>8</v>
      </c>
      <c r="D20" s="12" t="s">
        <v>49</v>
      </c>
      <c r="E20" s="12" t="s">
        <v>50</v>
      </c>
      <c r="F20" s="13">
        <v>12.11</v>
      </c>
      <c r="G20" s="59">
        <v>12.142364510739792</v>
      </c>
      <c r="H20" s="66">
        <f t="shared" si="0"/>
        <v>-2.6654207844911009E-3</v>
      </c>
      <c r="J20" s="45" t="s">
        <v>19</v>
      </c>
      <c r="K20" s="12" t="s">
        <v>13</v>
      </c>
      <c r="L20" s="12">
        <v>8</v>
      </c>
      <c r="M20" s="12" t="s">
        <v>49</v>
      </c>
      <c r="N20" s="12" t="s">
        <v>50</v>
      </c>
      <c r="O20" s="13"/>
      <c r="P20" s="13"/>
      <c r="Q20" s="13"/>
      <c r="R20" s="13"/>
      <c r="S20" s="13"/>
      <c r="T20" s="24"/>
    </row>
    <row r="21" spans="1:20" ht="15.75" x14ac:dyDescent="0.25">
      <c r="A21" s="45" t="s">
        <v>17</v>
      </c>
      <c r="B21" s="12" t="s">
        <v>13</v>
      </c>
      <c r="C21" s="12">
        <v>9</v>
      </c>
      <c r="D21" s="12" t="s">
        <v>47</v>
      </c>
      <c r="E21" s="12" t="s">
        <v>48</v>
      </c>
      <c r="F21" s="13">
        <v>10.5</v>
      </c>
      <c r="G21" s="60">
        <v>10.480346196945572</v>
      </c>
      <c r="H21" s="66">
        <f t="shared" si="0"/>
        <v>1.8753009380697921E-3</v>
      </c>
      <c r="J21" s="45" t="s">
        <v>17</v>
      </c>
      <c r="K21" s="12" t="s">
        <v>13</v>
      </c>
      <c r="L21" s="12">
        <v>9</v>
      </c>
      <c r="M21" s="12" t="s">
        <v>47</v>
      </c>
      <c r="N21" s="12" t="s">
        <v>48</v>
      </c>
      <c r="O21" s="13"/>
      <c r="P21" s="13"/>
      <c r="Q21" s="13"/>
      <c r="R21" s="13"/>
      <c r="S21" s="13"/>
      <c r="T21" s="24"/>
    </row>
    <row r="22" spans="1:20" ht="15.75" x14ac:dyDescent="0.25">
      <c r="A22" s="45" t="s">
        <v>46</v>
      </c>
      <c r="B22" s="12" t="s">
        <v>38</v>
      </c>
      <c r="C22" s="12">
        <v>10</v>
      </c>
      <c r="D22" s="12" t="s">
        <v>39</v>
      </c>
      <c r="E22" s="12" t="s">
        <v>40</v>
      </c>
      <c r="F22" s="13">
        <v>6.3</v>
      </c>
      <c r="G22" s="60">
        <v>6.3742989673201302</v>
      </c>
      <c r="H22" s="66">
        <f t="shared" si="0"/>
        <v>-1.1656021736829052E-2</v>
      </c>
      <c r="J22" s="45" t="s">
        <v>46</v>
      </c>
      <c r="K22" s="12" t="s">
        <v>38</v>
      </c>
      <c r="L22" s="12">
        <v>10</v>
      </c>
      <c r="M22" s="12" t="s">
        <v>39</v>
      </c>
      <c r="N22" s="12" t="s">
        <v>40</v>
      </c>
      <c r="O22" s="13"/>
      <c r="P22" s="13"/>
      <c r="Q22" s="13"/>
      <c r="R22" s="13"/>
      <c r="S22" s="13"/>
      <c r="T22" s="24"/>
    </row>
    <row r="23" spans="1:20" ht="15.75" x14ac:dyDescent="0.25">
      <c r="A23" s="45" t="s">
        <v>45</v>
      </c>
      <c r="B23" s="12" t="s">
        <v>38</v>
      </c>
      <c r="C23" s="12">
        <v>11</v>
      </c>
      <c r="D23" s="12" t="s">
        <v>39</v>
      </c>
      <c r="E23" s="12" t="s">
        <v>40</v>
      </c>
      <c r="F23" s="13">
        <v>11.47</v>
      </c>
      <c r="G23" s="60">
        <v>11.285134287710749</v>
      </c>
      <c r="H23" s="66">
        <f t="shared" si="0"/>
        <v>1.6381348026187546E-2</v>
      </c>
      <c r="J23" s="45" t="s">
        <v>45</v>
      </c>
      <c r="K23" s="12" t="s">
        <v>38</v>
      </c>
      <c r="L23" s="12">
        <v>11</v>
      </c>
      <c r="M23" s="12" t="s">
        <v>39</v>
      </c>
      <c r="N23" s="12" t="s">
        <v>40</v>
      </c>
      <c r="O23" s="13"/>
      <c r="P23" s="13"/>
      <c r="Q23" s="13"/>
      <c r="R23" s="13"/>
      <c r="S23" s="13"/>
      <c r="T23" s="24"/>
    </row>
    <row r="24" spans="1:20" ht="15.75" x14ac:dyDescent="0.25">
      <c r="A24" s="45" t="s">
        <v>44</v>
      </c>
      <c r="B24" s="12" t="s">
        <v>38</v>
      </c>
      <c r="C24" s="12">
        <v>12</v>
      </c>
      <c r="D24" s="12" t="s">
        <v>39</v>
      </c>
      <c r="E24" s="12" t="s">
        <v>40</v>
      </c>
      <c r="F24" s="13">
        <v>19.37</v>
      </c>
      <c r="G24" s="60">
        <v>18.949669890496367</v>
      </c>
      <c r="H24" s="66">
        <f t="shared" si="0"/>
        <v>2.2181394817565571E-2</v>
      </c>
      <c r="J24" s="45" t="s">
        <v>44</v>
      </c>
      <c r="K24" s="12" t="s">
        <v>38</v>
      </c>
      <c r="L24" s="12">
        <v>12</v>
      </c>
      <c r="M24" s="12" t="s">
        <v>39</v>
      </c>
      <c r="N24" s="12" t="s">
        <v>40</v>
      </c>
      <c r="O24" s="13"/>
      <c r="P24" s="13"/>
      <c r="Q24" s="13"/>
      <c r="R24" s="13"/>
      <c r="S24" s="13"/>
      <c r="T24" s="24"/>
    </row>
    <row r="25" spans="1:20" ht="15.75" x14ac:dyDescent="0.25">
      <c r="A25" s="45" t="s">
        <v>66</v>
      </c>
      <c r="B25" s="12" t="s">
        <v>38</v>
      </c>
      <c r="C25" s="12">
        <v>13</v>
      </c>
      <c r="D25" s="12" t="s">
        <v>39</v>
      </c>
      <c r="E25" s="12" t="s">
        <v>40</v>
      </c>
      <c r="F25" s="13">
        <v>0</v>
      </c>
      <c r="G25" s="60">
        <v>0</v>
      </c>
      <c r="H25" s="66"/>
      <c r="J25" s="45" t="s">
        <v>66</v>
      </c>
      <c r="K25" s="12" t="s">
        <v>38</v>
      </c>
      <c r="L25" s="12">
        <v>13</v>
      </c>
      <c r="M25" s="12" t="s">
        <v>39</v>
      </c>
      <c r="N25" s="12" t="s">
        <v>40</v>
      </c>
      <c r="O25" s="13"/>
      <c r="P25" s="13"/>
      <c r="Q25" s="13"/>
      <c r="R25" s="13"/>
      <c r="S25" s="13"/>
      <c r="T25" s="24"/>
    </row>
    <row r="26" spans="1:20" ht="15.75" x14ac:dyDescent="0.25">
      <c r="A26" s="45" t="s">
        <v>67</v>
      </c>
      <c r="B26" s="12" t="s">
        <v>38</v>
      </c>
      <c r="C26" s="12">
        <v>14</v>
      </c>
      <c r="D26" s="12" t="s">
        <v>39</v>
      </c>
      <c r="E26" s="12" t="s">
        <v>40</v>
      </c>
      <c r="F26" s="13">
        <v>0.03</v>
      </c>
      <c r="G26" s="60">
        <v>0</v>
      </c>
      <c r="H26" s="66"/>
      <c r="J26" s="45" t="s">
        <v>67</v>
      </c>
      <c r="K26" s="12" t="s">
        <v>38</v>
      </c>
      <c r="L26" s="12">
        <v>14</v>
      </c>
      <c r="M26" s="12" t="s">
        <v>39</v>
      </c>
      <c r="N26" s="12" t="s">
        <v>40</v>
      </c>
      <c r="O26" s="13"/>
      <c r="P26" s="13"/>
      <c r="Q26" s="13"/>
      <c r="R26" s="13"/>
      <c r="S26" s="13"/>
      <c r="T26" s="24"/>
    </row>
    <row r="27" spans="1:20" ht="15.75" x14ac:dyDescent="0.25">
      <c r="A27" s="45" t="s">
        <v>43</v>
      </c>
      <c r="B27" s="12" t="s">
        <v>38</v>
      </c>
      <c r="C27" s="12">
        <v>20</v>
      </c>
      <c r="D27" s="12" t="s">
        <v>39</v>
      </c>
      <c r="E27" s="12" t="s">
        <v>40</v>
      </c>
      <c r="F27" s="13">
        <v>88.17</v>
      </c>
      <c r="G27" s="60">
        <v>87.746031730173641</v>
      </c>
      <c r="H27" s="66">
        <f t="shared" si="0"/>
        <v>4.8317657387641011E-3</v>
      </c>
      <c r="J27" s="45" t="s">
        <v>43</v>
      </c>
      <c r="K27" s="12" t="s">
        <v>38</v>
      </c>
      <c r="L27" s="12">
        <v>20</v>
      </c>
      <c r="M27" s="12" t="s">
        <v>39</v>
      </c>
      <c r="N27" s="12" t="s">
        <v>40</v>
      </c>
      <c r="O27" s="13"/>
      <c r="P27" s="13"/>
      <c r="Q27" s="13"/>
      <c r="R27" s="13"/>
      <c r="S27" s="13"/>
      <c r="T27" s="24"/>
    </row>
    <row r="28" spans="1:20" ht="15.75" x14ac:dyDescent="0.25">
      <c r="A28" s="45" t="s">
        <v>42</v>
      </c>
      <c r="B28" s="12" t="s">
        <v>38</v>
      </c>
      <c r="C28" s="12">
        <v>21</v>
      </c>
      <c r="D28" s="12" t="s">
        <v>39</v>
      </c>
      <c r="E28" s="12" t="s">
        <v>40</v>
      </c>
      <c r="F28" s="13">
        <v>103.57</v>
      </c>
      <c r="G28" s="60">
        <v>102.40675823780229</v>
      </c>
      <c r="H28" s="66">
        <f t="shared" si="0"/>
        <v>1.1359033155765908E-2</v>
      </c>
      <c r="J28" s="45" t="s">
        <v>42</v>
      </c>
      <c r="K28" s="12" t="s">
        <v>38</v>
      </c>
      <c r="L28" s="12">
        <v>21</v>
      </c>
      <c r="M28" s="12" t="s">
        <v>39</v>
      </c>
      <c r="N28" s="12" t="s">
        <v>40</v>
      </c>
      <c r="O28" s="13"/>
      <c r="P28" s="13"/>
      <c r="Q28" s="13"/>
      <c r="R28" s="13"/>
      <c r="S28" s="13"/>
      <c r="T28" s="24"/>
    </row>
    <row r="29" spans="1:20" ht="15.75" x14ac:dyDescent="0.25">
      <c r="A29" s="45" t="s">
        <v>41</v>
      </c>
      <c r="B29" s="12" t="s">
        <v>38</v>
      </c>
      <c r="C29" s="12">
        <v>22</v>
      </c>
      <c r="D29" s="12" t="s">
        <v>39</v>
      </c>
      <c r="E29" s="12" t="s">
        <v>40</v>
      </c>
      <c r="F29" s="13">
        <v>192.67</v>
      </c>
      <c r="G29" s="60">
        <v>192.52714576403991</v>
      </c>
      <c r="H29" s="66">
        <f t="shared" si="0"/>
        <v>7.419952931476681E-4</v>
      </c>
      <c r="J29" s="45" t="s">
        <v>41</v>
      </c>
      <c r="K29" s="12" t="s">
        <v>38</v>
      </c>
      <c r="L29" s="12">
        <v>22</v>
      </c>
      <c r="M29" s="12" t="s">
        <v>39</v>
      </c>
      <c r="N29" s="12" t="s">
        <v>40</v>
      </c>
      <c r="O29" s="13"/>
      <c r="P29" s="13"/>
      <c r="Q29" s="13"/>
      <c r="R29" s="13"/>
      <c r="S29" s="13"/>
      <c r="T29" s="24"/>
    </row>
    <row r="30" spans="1:20" ht="15.75" x14ac:dyDescent="0.25">
      <c r="A30" s="45" t="s">
        <v>68</v>
      </c>
      <c r="B30" s="12" t="s">
        <v>38</v>
      </c>
      <c r="C30" s="12">
        <v>23</v>
      </c>
      <c r="D30" s="12" t="s">
        <v>39</v>
      </c>
      <c r="E30" s="12" t="s">
        <v>40</v>
      </c>
      <c r="F30" s="13">
        <v>193.3</v>
      </c>
      <c r="G30" s="60">
        <v>0</v>
      </c>
      <c r="H30" s="66"/>
      <c r="J30" s="45" t="s">
        <v>68</v>
      </c>
      <c r="K30" s="12" t="s">
        <v>38</v>
      </c>
      <c r="L30" s="12">
        <v>23</v>
      </c>
      <c r="M30" s="12" t="s">
        <v>39</v>
      </c>
      <c r="N30" s="12" t="s">
        <v>40</v>
      </c>
      <c r="O30" s="13"/>
      <c r="P30" s="13"/>
      <c r="Q30" s="13"/>
      <c r="R30" s="13"/>
      <c r="S30" s="13"/>
      <c r="T30" s="24"/>
    </row>
    <row r="31" spans="1:20" ht="15.75" x14ac:dyDescent="0.25">
      <c r="A31" s="45" t="s">
        <v>69</v>
      </c>
      <c r="B31" s="12" t="s">
        <v>38</v>
      </c>
      <c r="C31" s="12">
        <v>24</v>
      </c>
      <c r="D31" s="12" t="s">
        <v>39</v>
      </c>
      <c r="E31" s="12" t="s">
        <v>40</v>
      </c>
      <c r="F31" s="13">
        <v>0.1000000000000445</v>
      </c>
      <c r="G31" s="60">
        <v>0</v>
      </c>
      <c r="H31" s="66"/>
      <c r="J31" s="45" t="s">
        <v>69</v>
      </c>
      <c r="K31" s="12" t="s">
        <v>38</v>
      </c>
      <c r="L31" s="12">
        <v>24</v>
      </c>
      <c r="M31" s="12" t="s">
        <v>39</v>
      </c>
      <c r="N31" s="12" t="s">
        <v>40</v>
      </c>
      <c r="O31" s="13"/>
      <c r="P31" s="13"/>
      <c r="Q31" s="13"/>
      <c r="R31" s="13"/>
      <c r="S31" s="13"/>
      <c r="T31" s="24"/>
    </row>
    <row r="32" spans="1:20" x14ac:dyDescent="0.25">
      <c r="A32" s="45" t="s">
        <v>37</v>
      </c>
      <c r="B32" s="12" t="s">
        <v>13</v>
      </c>
      <c r="C32" s="12">
        <v>30</v>
      </c>
      <c r="D32" s="12" t="s">
        <v>30</v>
      </c>
      <c r="E32" s="12" t="s">
        <v>31</v>
      </c>
      <c r="F32" s="13">
        <v>84.6</v>
      </c>
      <c r="G32" s="26">
        <v>80.898513536131006</v>
      </c>
      <c r="H32" s="66">
        <f t="shared" si="0"/>
        <v>4.5754690686817451E-2</v>
      </c>
      <c r="J32" s="45" t="s">
        <v>37</v>
      </c>
      <c r="K32" s="12" t="s">
        <v>13</v>
      </c>
      <c r="L32" s="12">
        <v>30</v>
      </c>
      <c r="M32" s="12" t="s">
        <v>30</v>
      </c>
      <c r="N32" s="12" t="s">
        <v>31</v>
      </c>
      <c r="O32" s="13">
        <v>84.6</v>
      </c>
      <c r="P32" s="13" t="s">
        <v>76</v>
      </c>
      <c r="Q32" s="13" t="s">
        <v>77</v>
      </c>
      <c r="R32" s="13">
        <v>2</v>
      </c>
      <c r="S32" s="13">
        <v>2</v>
      </c>
      <c r="T32" s="25">
        <v>0.55000000000000004</v>
      </c>
    </row>
    <row r="33" spans="1:20" x14ac:dyDescent="0.25">
      <c r="A33" s="45" t="s">
        <v>36</v>
      </c>
      <c r="B33" s="12" t="s">
        <v>13</v>
      </c>
      <c r="C33" s="12">
        <v>31</v>
      </c>
      <c r="D33" s="12" t="s">
        <v>30</v>
      </c>
      <c r="E33" s="12" t="s">
        <v>31</v>
      </c>
      <c r="F33" s="13">
        <v>83.2</v>
      </c>
      <c r="G33" s="26">
        <v>82.344942107559575</v>
      </c>
      <c r="H33" s="66">
        <f t="shared" si="0"/>
        <v>1.038385443666406E-2</v>
      </c>
      <c r="J33" s="45" t="s">
        <v>36</v>
      </c>
      <c r="K33" s="12" t="s">
        <v>13</v>
      </c>
      <c r="L33" s="12">
        <v>31</v>
      </c>
      <c r="M33" s="12" t="s">
        <v>30</v>
      </c>
      <c r="N33" s="12" t="s">
        <v>31</v>
      </c>
      <c r="O33" s="13">
        <v>83.2</v>
      </c>
      <c r="P33" s="13" t="s">
        <v>78</v>
      </c>
      <c r="Q33" s="13" t="s">
        <v>79</v>
      </c>
      <c r="R33" s="13">
        <v>2</v>
      </c>
      <c r="S33" s="13">
        <v>2</v>
      </c>
      <c r="T33" s="25">
        <v>0.43</v>
      </c>
    </row>
    <row r="34" spans="1:20" x14ac:dyDescent="0.25">
      <c r="A34" s="45" t="s">
        <v>35</v>
      </c>
      <c r="B34" s="12" t="s">
        <v>13</v>
      </c>
      <c r="C34" s="12">
        <v>32</v>
      </c>
      <c r="D34" s="12" t="s">
        <v>30</v>
      </c>
      <c r="E34" s="12" t="s">
        <v>31</v>
      </c>
      <c r="F34" s="13">
        <v>81.900000000000006</v>
      </c>
      <c r="G34" s="26">
        <v>81.622082340731708</v>
      </c>
      <c r="H34" s="66">
        <f t="shared" si="0"/>
        <v>3.4049322352268457E-3</v>
      </c>
      <c r="J34" s="45" t="s">
        <v>35</v>
      </c>
      <c r="K34" s="12" t="s">
        <v>13</v>
      </c>
      <c r="L34" s="12">
        <v>32</v>
      </c>
      <c r="M34" s="12" t="s">
        <v>30</v>
      </c>
      <c r="N34" s="12" t="s">
        <v>31</v>
      </c>
      <c r="O34" s="13">
        <v>81.900000000000006</v>
      </c>
      <c r="P34" s="13" t="s">
        <v>80</v>
      </c>
      <c r="Q34" s="13" t="s">
        <v>81</v>
      </c>
      <c r="R34" s="13">
        <v>2</v>
      </c>
      <c r="S34" s="13">
        <v>1</v>
      </c>
      <c r="T34" s="25">
        <v>0.33</v>
      </c>
    </row>
    <row r="35" spans="1:20" x14ac:dyDescent="0.25">
      <c r="A35" s="45" t="s">
        <v>34</v>
      </c>
      <c r="B35" s="12" t="s">
        <v>13</v>
      </c>
      <c r="C35" s="12">
        <v>33</v>
      </c>
      <c r="D35" s="12" t="s">
        <v>30</v>
      </c>
      <c r="E35" s="12" t="s">
        <v>31</v>
      </c>
      <c r="F35" s="13">
        <v>0</v>
      </c>
      <c r="G35" s="26">
        <v>0</v>
      </c>
      <c r="H35" s="66"/>
      <c r="J35" s="45" t="s">
        <v>34</v>
      </c>
      <c r="K35" s="12" t="s">
        <v>13</v>
      </c>
      <c r="L35" s="12">
        <v>33</v>
      </c>
      <c r="M35" s="12" t="s">
        <v>30</v>
      </c>
      <c r="N35" s="12" t="s">
        <v>31</v>
      </c>
      <c r="O35" s="13"/>
      <c r="P35" s="13"/>
      <c r="Q35" s="13"/>
      <c r="R35" s="13"/>
      <c r="S35" s="13"/>
      <c r="T35" s="24"/>
    </row>
    <row r="36" spans="1:20" x14ac:dyDescent="0.25">
      <c r="A36" s="45" t="s">
        <v>33</v>
      </c>
      <c r="B36" s="12" t="s">
        <v>13</v>
      </c>
      <c r="C36" s="12">
        <v>34</v>
      </c>
      <c r="D36" s="12" t="s">
        <v>30</v>
      </c>
      <c r="E36" s="12" t="s">
        <v>31</v>
      </c>
      <c r="F36" s="13">
        <v>0</v>
      </c>
      <c r="G36" s="26">
        <v>1.4464285714285718</v>
      </c>
      <c r="H36" s="66"/>
      <c r="J36" s="45" t="s">
        <v>33</v>
      </c>
      <c r="K36" s="12" t="s">
        <v>13</v>
      </c>
      <c r="L36" s="12">
        <v>34</v>
      </c>
      <c r="M36" s="12" t="s">
        <v>30</v>
      </c>
      <c r="N36" s="12" t="s">
        <v>31</v>
      </c>
      <c r="O36" s="13"/>
      <c r="P36" s="13"/>
      <c r="Q36" s="13"/>
      <c r="R36" s="13"/>
      <c r="S36" s="13"/>
      <c r="T36" s="24"/>
    </row>
    <row r="37" spans="1:20" x14ac:dyDescent="0.25">
      <c r="A37" s="45" t="s">
        <v>32</v>
      </c>
      <c r="B37" s="12" t="s">
        <v>13</v>
      </c>
      <c r="C37" s="12">
        <v>35</v>
      </c>
      <c r="D37" s="12" t="s">
        <v>30</v>
      </c>
      <c r="E37" s="12" t="s">
        <v>31</v>
      </c>
      <c r="F37" s="13">
        <v>0</v>
      </c>
      <c r="G37" s="26">
        <v>0.72360522861063425</v>
      </c>
      <c r="H37" s="66"/>
      <c r="J37" s="45" t="s">
        <v>32</v>
      </c>
      <c r="K37" s="12" t="s">
        <v>13</v>
      </c>
      <c r="L37" s="12">
        <v>35</v>
      </c>
      <c r="M37" s="12" t="s">
        <v>30</v>
      </c>
      <c r="N37" s="12" t="s">
        <v>31</v>
      </c>
      <c r="O37" s="13"/>
      <c r="P37" s="13"/>
      <c r="Q37" s="13"/>
      <c r="R37" s="13"/>
      <c r="S37" s="13"/>
      <c r="T37" s="24"/>
    </row>
    <row r="38" spans="1:20" x14ac:dyDescent="0.25">
      <c r="A38" s="45" t="s">
        <v>29</v>
      </c>
      <c r="B38" s="12" t="s">
        <v>13</v>
      </c>
      <c r="C38" s="12">
        <v>42</v>
      </c>
      <c r="D38" s="12" t="s">
        <v>30</v>
      </c>
      <c r="E38" s="12" t="s">
        <v>31</v>
      </c>
      <c r="F38" s="13">
        <v>86.2</v>
      </c>
      <c r="G38" s="26">
        <v>80.898513536131006</v>
      </c>
      <c r="H38" s="66">
        <f t="shared" si="0"/>
        <v>6.5532557177348377E-2</v>
      </c>
      <c r="J38" s="45" t="s">
        <v>29</v>
      </c>
      <c r="K38" s="12" t="s">
        <v>13</v>
      </c>
      <c r="L38" s="12">
        <v>42</v>
      </c>
      <c r="M38" s="12" t="s">
        <v>30</v>
      </c>
      <c r="N38" s="12" t="s">
        <v>31</v>
      </c>
      <c r="O38" s="13">
        <v>86.2</v>
      </c>
      <c r="P38" s="13" t="s">
        <v>82</v>
      </c>
      <c r="Q38" s="13" t="s">
        <v>83</v>
      </c>
      <c r="R38" s="13">
        <v>2</v>
      </c>
      <c r="S38" s="13">
        <v>3</v>
      </c>
      <c r="T38" s="25">
        <v>0.68</v>
      </c>
    </row>
    <row r="39" spans="1:20" x14ac:dyDescent="0.25">
      <c r="A39" s="45" t="s">
        <v>20</v>
      </c>
      <c r="B39" s="12" t="s">
        <v>13</v>
      </c>
      <c r="C39" s="12">
        <v>43</v>
      </c>
      <c r="D39" s="12" t="s">
        <v>27</v>
      </c>
      <c r="E39" s="12" t="s">
        <v>24</v>
      </c>
      <c r="F39" s="13">
        <v>84.4</v>
      </c>
      <c r="G39" s="26">
        <v>81.191350452658114</v>
      </c>
      <c r="H39" s="66">
        <f t="shared" si="0"/>
        <v>3.9519598201692978E-2</v>
      </c>
      <c r="J39" s="45" t="s">
        <v>20</v>
      </c>
      <c r="K39" s="12" t="s">
        <v>13</v>
      </c>
      <c r="L39" s="12">
        <v>43</v>
      </c>
      <c r="M39" s="12" t="s">
        <v>27</v>
      </c>
      <c r="N39" s="12" t="s">
        <v>24</v>
      </c>
      <c r="O39" s="13">
        <v>84.4</v>
      </c>
      <c r="P39" s="13" t="s">
        <v>84</v>
      </c>
      <c r="Q39" s="13" t="s">
        <v>85</v>
      </c>
      <c r="R39" s="13">
        <v>1</v>
      </c>
      <c r="S39" s="13">
        <v>2</v>
      </c>
      <c r="T39" s="25">
        <v>0.47</v>
      </c>
    </row>
    <row r="40" spans="1:20" x14ac:dyDescent="0.25">
      <c r="A40" s="45" t="s">
        <v>28</v>
      </c>
      <c r="B40" s="12" t="s">
        <v>13</v>
      </c>
      <c r="C40" s="12">
        <v>44</v>
      </c>
      <c r="D40" s="12" t="s">
        <v>27</v>
      </c>
      <c r="E40" s="12" t="s">
        <v>24</v>
      </c>
      <c r="F40" s="13">
        <v>84.4</v>
      </c>
      <c r="G40" s="26">
        <v>81.204516944623563</v>
      </c>
      <c r="H40" s="66">
        <f t="shared" si="0"/>
        <v>3.9351050601724079E-2</v>
      </c>
      <c r="J40" s="45" t="s">
        <v>28</v>
      </c>
      <c r="K40" s="12" t="s">
        <v>13</v>
      </c>
      <c r="L40" s="12">
        <v>44</v>
      </c>
      <c r="M40" s="12" t="s">
        <v>27</v>
      </c>
      <c r="N40" s="12" t="s">
        <v>24</v>
      </c>
      <c r="O40" s="13">
        <v>84.4</v>
      </c>
      <c r="P40" s="13" t="s">
        <v>86</v>
      </c>
      <c r="Q40" s="13" t="s">
        <v>87</v>
      </c>
      <c r="R40" s="13">
        <v>1</v>
      </c>
      <c r="S40" s="13">
        <v>1</v>
      </c>
      <c r="T40" s="25">
        <v>0.28000000000000003</v>
      </c>
    </row>
    <row r="41" spans="1:20" x14ac:dyDescent="0.25">
      <c r="A41" s="45" t="s">
        <v>17</v>
      </c>
      <c r="B41" s="12" t="s">
        <v>13</v>
      </c>
      <c r="C41" s="12">
        <v>45</v>
      </c>
      <c r="D41" s="12" t="s">
        <v>27</v>
      </c>
      <c r="E41" s="12" t="s">
        <v>24</v>
      </c>
      <c r="F41" s="13">
        <v>97.1</v>
      </c>
      <c r="G41" s="26">
        <v>98.694923591093769</v>
      </c>
      <c r="H41" s="66">
        <f t="shared" si="0"/>
        <v>-1.6160138060410844E-2</v>
      </c>
      <c r="J41" s="45" t="s">
        <v>17</v>
      </c>
      <c r="K41" s="12" t="s">
        <v>13</v>
      </c>
      <c r="L41" s="12">
        <v>45</v>
      </c>
      <c r="M41" s="12" t="s">
        <v>27</v>
      </c>
      <c r="N41" s="12" t="s">
        <v>24</v>
      </c>
      <c r="O41" s="13">
        <v>97.1</v>
      </c>
      <c r="P41" s="13" t="s">
        <v>88</v>
      </c>
      <c r="Q41" s="13" t="s">
        <v>89</v>
      </c>
      <c r="R41" s="13">
        <v>1</v>
      </c>
      <c r="S41" s="13">
        <v>-4</v>
      </c>
      <c r="T41" s="25">
        <v>-1.33</v>
      </c>
    </row>
    <row r="42" spans="1:20" x14ac:dyDescent="0.25">
      <c r="A42" s="45" t="s">
        <v>21</v>
      </c>
      <c r="B42" s="12" t="s">
        <v>13</v>
      </c>
      <c r="C42" s="13">
        <v>46</v>
      </c>
      <c r="D42" s="13" t="s">
        <v>26</v>
      </c>
      <c r="E42" s="13" t="s">
        <v>24</v>
      </c>
      <c r="F42" s="13">
        <v>87.5</v>
      </c>
      <c r="G42" s="26">
        <v>89.596919824310262</v>
      </c>
      <c r="H42" s="66">
        <f t="shared" si="0"/>
        <v>-2.3403927595079074E-2</v>
      </c>
      <c r="J42" s="45" t="s">
        <v>21</v>
      </c>
      <c r="K42" s="12" t="s">
        <v>13</v>
      </c>
      <c r="L42" s="13">
        <v>46</v>
      </c>
      <c r="M42" s="13" t="s">
        <v>26</v>
      </c>
      <c r="N42" s="13" t="s">
        <v>24</v>
      </c>
      <c r="O42" s="13">
        <v>87.5</v>
      </c>
      <c r="P42" s="13" t="s">
        <v>90</v>
      </c>
      <c r="Q42" s="13" t="s">
        <v>91</v>
      </c>
      <c r="R42" s="13">
        <v>1</v>
      </c>
      <c r="S42" s="13">
        <v>0</v>
      </c>
      <c r="T42" s="25">
        <v>-0.04</v>
      </c>
    </row>
    <row r="43" spans="1:20" x14ac:dyDescent="0.25">
      <c r="A43" s="45" t="s">
        <v>25</v>
      </c>
      <c r="B43" s="12" t="s">
        <v>13</v>
      </c>
      <c r="C43" s="13">
        <v>47</v>
      </c>
      <c r="D43" s="13" t="s">
        <v>26</v>
      </c>
      <c r="E43" s="13" t="s">
        <v>24</v>
      </c>
      <c r="F43" s="13">
        <v>64</v>
      </c>
      <c r="G43" s="26">
        <v>63.40114182026948</v>
      </c>
      <c r="H43" s="66">
        <f t="shared" si="0"/>
        <v>9.4455425018712194E-3</v>
      </c>
      <c r="J43" s="45" t="s">
        <v>25</v>
      </c>
      <c r="K43" s="12" t="s">
        <v>13</v>
      </c>
      <c r="L43" s="13">
        <v>47</v>
      </c>
      <c r="M43" s="13" t="s">
        <v>26</v>
      </c>
      <c r="N43" s="13" t="s">
        <v>24</v>
      </c>
      <c r="O43" s="13">
        <v>64</v>
      </c>
      <c r="P43" s="13" t="s">
        <v>92</v>
      </c>
      <c r="Q43" s="13" t="s">
        <v>93</v>
      </c>
      <c r="R43" s="13">
        <v>1</v>
      </c>
      <c r="S43" s="13">
        <v>-3</v>
      </c>
      <c r="T43" s="25">
        <v>-0.57999999999999996</v>
      </c>
    </row>
    <row r="44" spans="1:20" x14ac:dyDescent="0.25">
      <c r="A44" s="45" t="s">
        <v>20</v>
      </c>
      <c r="B44" s="12" t="s">
        <v>13</v>
      </c>
      <c r="C44" s="13">
        <v>48</v>
      </c>
      <c r="D44" s="13" t="s">
        <v>26</v>
      </c>
      <c r="E44" s="13" t="s">
        <v>24</v>
      </c>
      <c r="F44" s="13">
        <v>81.599999999999994</v>
      </c>
      <c r="G44" s="26">
        <v>75.749722336875095</v>
      </c>
      <c r="H44" s="66">
        <f t="shared" si="0"/>
        <v>7.7231671386298592E-2</v>
      </c>
      <c r="J44" s="45" t="s">
        <v>20</v>
      </c>
      <c r="K44" s="12" t="s">
        <v>13</v>
      </c>
      <c r="L44" s="13">
        <v>48</v>
      </c>
      <c r="M44" s="13" t="s">
        <v>26</v>
      </c>
      <c r="N44" s="13" t="s">
        <v>24</v>
      </c>
      <c r="O44" s="13">
        <v>81.599999999999994</v>
      </c>
      <c r="P44" s="13" t="s">
        <v>94</v>
      </c>
      <c r="Q44" s="13" t="s">
        <v>95</v>
      </c>
      <c r="R44" s="13">
        <v>1</v>
      </c>
      <c r="S44" s="13">
        <v>3</v>
      </c>
      <c r="T44" s="25">
        <v>0.51</v>
      </c>
    </row>
    <row r="45" spans="1:20" x14ac:dyDescent="0.25">
      <c r="A45" s="45" t="s">
        <v>28</v>
      </c>
      <c r="B45" s="12" t="s">
        <v>13</v>
      </c>
      <c r="C45" s="13">
        <v>49</v>
      </c>
      <c r="D45" s="13" t="s">
        <v>26</v>
      </c>
      <c r="E45" s="13" t="s">
        <v>24</v>
      </c>
      <c r="F45" s="13">
        <v>80.3</v>
      </c>
      <c r="G45" s="26">
        <v>75.762006380741482</v>
      </c>
      <c r="H45" s="66">
        <f t="shared" si="0"/>
        <v>5.9898012685314285E-2</v>
      </c>
      <c r="J45" s="45" t="s">
        <v>28</v>
      </c>
      <c r="K45" s="12" t="s">
        <v>13</v>
      </c>
      <c r="L45" s="13">
        <v>49</v>
      </c>
      <c r="M45" s="13" t="s">
        <v>26</v>
      </c>
      <c r="N45" s="13" t="s">
        <v>24</v>
      </c>
      <c r="O45" s="13">
        <v>80.3</v>
      </c>
      <c r="P45" s="13" t="s">
        <v>96</v>
      </c>
      <c r="Q45" s="13" t="s">
        <v>97</v>
      </c>
      <c r="R45" s="13">
        <v>1</v>
      </c>
      <c r="S45" s="13">
        <v>6</v>
      </c>
      <c r="T45" s="25">
        <v>0.96</v>
      </c>
    </row>
    <row r="46" spans="1:20" x14ac:dyDescent="0.25">
      <c r="A46" s="45" t="s">
        <v>12</v>
      </c>
      <c r="B46" s="12" t="s">
        <v>13</v>
      </c>
      <c r="C46" s="13">
        <v>50</v>
      </c>
      <c r="D46" s="13" t="s">
        <v>26</v>
      </c>
      <c r="E46" s="13" t="s">
        <v>24</v>
      </c>
      <c r="F46" s="13">
        <v>56.9</v>
      </c>
      <c r="G46" s="26">
        <v>61.005718130358886</v>
      </c>
      <c r="H46" s="66">
        <f t="shared" si="0"/>
        <v>-6.7300545853515956E-2</v>
      </c>
      <c r="J46" s="45" t="s">
        <v>12</v>
      </c>
      <c r="K46" s="12" t="s">
        <v>13</v>
      </c>
      <c r="L46" s="13">
        <v>50</v>
      </c>
      <c r="M46" s="13" t="s">
        <v>26</v>
      </c>
      <c r="N46" s="13" t="s">
        <v>24</v>
      </c>
      <c r="O46" s="13">
        <v>56.9</v>
      </c>
      <c r="P46" s="13" t="s">
        <v>98</v>
      </c>
      <c r="Q46" s="13" t="s">
        <v>99</v>
      </c>
      <c r="R46" s="13">
        <v>2</v>
      </c>
      <c r="S46" s="13">
        <v>-8</v>
      </c>
      <c r="T46" s="25">
        <v>-0.93</v>
      </c>
    </row>
    <row r="47" spans="1:20" x14ac:dyDescent="0.25">
      <c r="A47" s="45" t="s">
        <v>22</v>
      </c>
      <c r="B47" s="12" t="s">
        <v>13</v>
      </c>
      <c r="C47" s="13">
        <v>51</v>
      </c>
      <c r="D47" s="13" t="s">
        <v>23</v>
      </c>
      <c r="E47" s="13" t="s">
        <v>24</v>
      </c>
      <c r="F47" s="13">
        <v>22.6</v>
      </c>
      <c r="G47" s="26">
        <v>25.445524344683609</v>
      </c>
      <c r="H47" s="66">
        <f t="shared" si="0"/>
        <v>-0.11182808835606207</v>
      </c>
      <c r="J47" s="45" t="s">
        <v>22</v>
      </c>
      <c r="K47" s="12" t="s">
        <v>13</v>
      </c>
      <c r="L47" s="13">
        <v>51</v>
      </c>
      <c r="M47" s="13" t="s">
        <v>23</v>
      </c>
      <c r="N47" s="13" t="s">
        <v>24</v>
      </c>
      <c r="O47" s="13">
        <v>22.6</v>
      </c>
      <c r="P47" s="13" t="s">
        <v>100</v>
      </c>
      <c r="Q47" s="13" t="s">
        <v>101</v>
      </c>
      <c r="R47" s="13">
        <v>1</v>
      </c>
      <c r="S47" s="13">
        <v>-8</v>
      </c>
      <c r="T47" s="25">
        <v>-0.84</v>
      </c>
    </row>
    <row r="48" spans="1:20" x14ac:dyDescent="0.25">
      <c r="A48" s="45" t="s">
        <v>20</v>
      </c>
      <c r="B48" s="12" t="s">
        <v>13</v>
      </c>
      <c r="C48" s="13">
        <v>52</v>
      </c>
      <c r="D48" s="13" t="s">
        <v>23</v>
      </c>
      <c r="E48" s="13" t="s">
        <v>24</v>
      </c>
      <c r="F48" s="13">
        <v>149</v>
      </c>
      <c r="G48" s="26">
        <v>152.75542125166928</v>
      </c>
      <c r="H48" s="66">
        <f t="shared" si="0"/>
        <v>-2.45845366462124E-2</v>
      </c>
      <c r="J48" s="45" t="s">
        <v>20</v>
      </c>
      <c r="K48" s="12" t="s">
        <v>13</v>
      </c>
      <c r="L48" s="13">
        <v>52</v>
      </c>
      <c r="M48" s="13" t="s">
        <v>23</v>
      </c>
      <c r="N48" s="13" t="s">
        <v>24</v>
      </c>
      <c r="O48" s="13">
        <v>149</v>
      </c>
      <c r="P48" s="13" t="s">
        <v>102</v>
      </c>
      <c r="Q48" s="13" t="s">
        <v>103</v>
      </c>
      <c r="R48" s="13">
        <v>1</v>
      </c>
      <c r="S48" s="13">
        <v>-1</v>
      </c>
      <c r="T48" s="25">
        <v>-0.41</v>
      </c>
    </row>
    <row r="49" spans="1:20" x14ac:dyDescent="0.25">
      <c r="A49" s="45" t="s">
        <v>28</v>
      </c>
      <c r="B49" s="12" t="s">
        <v>13</v>
      </c>
      <c r="C49" s="13">
        <v>53</v>
      </c>
      <c r="D49" s="13" t="s">
        <v>23</v>
      </c>
      <c r="E49" s="13" t="s">
        <v>24</v>
      </c>
      <c r="F49" s="13">
        <v>149</v>
      </c>
      <c r="G49" s="26">
        <v>152.7801930163385</v>
      </c>
      <c r="H49" s="66">
        <f t="shared" si="0"/>
        <v>-2.4742690408397654E-2</v>
      </c>
      <c r="J49" s="45" t="s">
        <v>28</v>
      </c>
      <c r="K49" s="12" t="s">
        <v>13</v>
      </c>
      <c r="L49" s="13">
        <v>53</v>
      </c>
      <c r="M49" s="13" t="s">
        <v>23</v>
      </c>
      <c r="N49" s="13" t="s">
        <v>24</v>
      </c>
      <c r="O49" s="13">
        <v>149</v>
      </c>
      <c r="P49" s="13" t="s">
        <v>104</v>
      </c>
      <c r="Q49" s="13" t="s">
        <v>105</v>
      </c>
      <c r="R49" s="13">
        <v>1</v>
      </c>
      <c r="S49" s="13">
        <v>-1</v>
      </c>
      <c r="T49" s="25">
        <v>-0.27</v>
      </c>
    </row>
    <row r="50" spans="1:20" x14ac:dyDescent="0.25">
      <c r="A50" s="45" t="s">
        <v>16</v>
      </c>
      <c r="B50" s="12" t="s">
        <v>13</v>
      </c>
      <c r="C50" s="13">
        <v>54</v>
      </c>
      <c r="D50" s="13" t="s">
        <v>23</v>
      </c>
      <c r="E50" s="13" t="s">
        <v>24</v>
      </c>
      <c r="F50" s="13">
        <v>86.3</v>
      </c>
      <c r="G50" s="26">
        <v>91.048534417670169</v>
      </c>
      <c r="H50" s="66">
        <f t="shared" si="0"/>
        <v>-5.2153880872887547E-2</v>
      </c>
      <c r="J50" s="45" t="s">
        <v>16</v>
      </c>
      <c r="K50" s="12" t="s">
        <v>13</v>
      </c>
      <c r="L50" s="13">
        <v>54</v>
      </c>
      <c r="M50" s="13" t="s">
        <v>23</v>
      </c>
      <c r="N50" s="13" t="s">
        <v>24</v>
      </c>
      <c r="O50" s="13">
        <v>86.3</v>
      </c>
      <c r="P50" s="13" t="s">
        <v>106</v>
      </c>
      <c r="Q50" s="13" t="s">
        <v>107</v>
      </c>
      <c r="R50" s="13">
        <v>1</v>
      </c>
      <c r="S50" s="13">
        <v>-3</v>
      </c>
      <c r="T50" s="25">
        <v>-0.52</v>
      </c>
    </row>
    <row r="51" spans="1:20" x14ac:dyDescent="0.25">
      <c r="A51" s="45" t="s">
        <v>12</v>
      </c>
      <c r="B51" s="12" t="s">
        <v>13</v>
      </c>
      <c r="C51" s="13">
        <v>55</v>
      </c>
      <c r="D51" s="13" t="s">
        <v>23</v>
      </c>
      <c r="E51" s="13" t="s">
        <v>24</v>
      </c>
      <c r="F51" s="13">
        <v>224</v>
      </c>
      <c r="G51" s="26">
        <v>232.49953365802395</v>
      </c>
      <c r="H51" s="66">
        <f t="shared" si="0"/>
        <v>-3.655720733842692E-2</v>
      </c>
      <c r="J51" s="45" t="s">
        <v>12</v>
      </c>
      <c r="K51" s="12" t="s">
        <v>13</v>
      </c>
      <c r="L51" s="13">
        <v>55</v>
      </c>
      <c r="M51" s="13" t="s">
        <v>23</v>
      </c>
      <c r="N51" s="13" t="s">
        <v>24</v>
      </c>
      <c r="O51" s="13">
        <v>224</v>
      </c>
      <c r="P51" s="13" t="s">
        <v>108</v>
      </c>
      <c r="Q51" s="13" t="s">
        <v>109</v>
      </c>
      <c r="R51" s="13">
        <v>1</v>
      </c>
      <c r="S51" s="13">
        <v>-2</v>
      </c>
      <c r="T51" s="25">
        <v>-0.47</v>
      </c>
    </row>
    <row r="52" spans="1:20" x14ac:dyDescent="0.25">
      <c r="A52" s="45" t="s">
        <v>19</v>
      </c>
      <c r="B52" s="12" t="s">
        <v>13</v>
      </c>
      <c r="C52" s="13">
        <v>56</v>
      </c>
      <c r="D52" s="13" t="s">
        <v>23</v>
      </c>
      <c r="E52" s="13" t="s">
        <v>24</v>
      </c>
      <c r="F52" s="13">
        <v>72.599999999999994</v>
      </c>
      <c r="G52" s="26">
        <v>73.809354707792224</v>
      </c>
      <c r="H52" s="66">
        <f t="shared" si="0"/>
        <v>-1.6384843257064206E-2</v>
      </c>
      <c r="J52" s="45" t="s">
        <v>19</v>
      </c>
      <c r="K52" s="12" t="s">
        <v>13</v>
      </c>
      <c r="L52" s="13">
        <v>56</v>
      </c>
      <c r="M52" s="13" t="s">
        <v>23</v>
      </c>
      <c r="N52" s="13" t="s">
        <v>24</v>
      </c>
      <c r="O52" s="13">
        <v>72.599999999999994</v>
      </c>
      <c r="P52" s="13" t="s">
        <v>110</v>
      </c>
      <c r="Q52" s="13" t="s">
        <v>111</v>
      </c>
      <c r="R52" s="13">
        <v>1</v>
      </c>
      <c r="S52" s="13">
        <v>-1</v>
      </c>
      <c r="T52" s="25">
        <v>-0.18</v>
      </c>
    </row>
    <row r="53" spans="1:20" x14ac:dyDescent="0.25">
      <c r="A53" s="45" t="s">
        <v>22</v>
      </c>
      <c r="B53" s="12" t="s">
        <v>13</v>
      </c>
      <c r="C53" s="13">
        <v>57</v>
      </c>
      <c r="D53" s="13" t="s">
        <v>18</v>
      </c>
      <c r="E53" s="13" t="s">
        <v>15</v>
      </c>
      <c r="F53" s="26">
        <v>8.36</v>
      </c>
      <c r="G53" s="26">
        <v>8.3754439791470823</v>
      </c>
      <c r="H53" s="68">
        <f t="shared" ref="H53:H61" si="1">(F53-G53)</f>
        <v>-1.5443979147082842E-2</v>
      </c>
      <c r="J53" s="45" t="s">
        <v>22</v>
      </c>
      <c r="K53" s="12" t="s">
        <v>13</v>
      </c>
      <c r="L53" s="13">
        <v>57</v>
      </c>
      <c r="M53" s="13" t="s">
        <v>18</v>
      </c>
      <c r="N53" s="13" t="s">
        <v>15</v>
      </c>
      <c r="O53" s="13">
        <v>8.36</v>
      </c>
      <c r="P53" s="26">
        <v>8.3710000000000004</v>
      </c>
      <c r="Q53" s="77">
        <v>3.5290000000000002E-2</v>
      </c>
      <c r="R53" s="13">
        <v>1</v>
      </c>
      <c r="S53" s="26">
        <f>(O53-P53)</f>
        <v>-1.1000000000001009E-2</v>
      </c>
      <c r="T53" s="25">
        <v>-0.31</v>
      </c>
    </row>
    <row r="54" spans="1:20" x14ac:dyDescent="0.25">
      <c r="A54" s="45" t="s">
        <v>21</v>
      </c>
      <c r="B54" s="12" t="s">
        <v>13</v>
      </c>
      <c r="C54" s="13">
        <v>58</v>
      </c>
      <c r="D54" s="13" t="s">
        <v>18</v>
      </c>
      <c r="E54" s="13" t="s">
        <v>15</v>
      </c>
      <c r="F54" s="26">
        <v>16.440000000000001</v>
      </c>
      <c r="G54" s="26">
        <v>16.387719459946677</v>
      </c>
      <c r="H54" s="68">
        <f t="shared" si="1"/>
        <v>5.2280540053324387E-2</v>
      </c>
      <c r="J54" s="45" t="s">
        <v>21</v>
      </c>
      <c r="K54" s="12" t="s">
        <v>13</v>
      </c>
      <c r="L54" s="13">
        <v>58</v>
      </c>
      <c r="M54" s="13" t="s">
        <v>18</v>
      </c>
      <c r="N54" s="13" t="s">
        <v>15</v>
      </c>
      <c r="O54" s="13">
        <v>16.399999999999999</v>
      </c>
      <c r="P54" s="26">
        <v>16.37</v>
      </c>
      <c r="Q54" s="77">
        <v>0.1106</v>
      </c>
      <c r="R54" s="13">
        <v>1</v>
      </c>
      <c r="S54" s="26">
        <f t="shared" ref="S54:S61" si="2">(O54-P54)</f>
        <v>2.9999999999997584E-2</v>
      </c>
      <c r="T54" s="25">
        <v>0.27</v>
      </c>
    </row>
    <row r="55" spans="1:20" x14ac:dyDescent="0.25">
      <c r="A55" s="45" t="s">
        <v>25</v>
      </c>
      <c r="B55" s="12" t="s">
        <v>13</v>
      </c>
      <c r="C55" s="13">
        <v>59</v>
      </c>
      <c r="D55" s="13" t="s">
        <v>18</v>
      </c>
      <c r="E55" s="13" t="s">
        <v>15</v>
      </c>
      <c r="F55" s="26">
        <v>16.39</v>
      </c>
      <c r="G55" s="26">
        <v>16.387903836159538</v>
      </c>
      <c r="H55" s="68">
        <f t="shared" si="1"/>
        <v>2.0961638404628502E-3</v>
      </c>
      <c r="J55" s="45" t="s">
        <v>25</v>
      </c>
      <c r="K55" s="12" t="s">
        <v>13</v>
      </c>
      <c r="L55" s="13">
        <v>59</v>
      </c>
      <c r="M55" s="13" t="s">
        <v>18</v>
      </c>
      <c r="N55" s="13" t="s">
        <v>15</v>
      </c>
      <c r="O55" s="13">
        <v>16.399999999999999</v>
      </c>
      <c r="P55" s="26">
        <v>16.34</v>
      </c>
      <c r="Q55" s="77">
        <v>0.1028</v>
      </c>
      <c r="R55" s="13">
        <v>1</v>
      </c>
      <c r="S55" s="26">
        <f t="shared" si="2"/>
        <v>5.9999999999998721E-2</v>
      </c>
      <c r="T55" s="25">
        <v>0.57999999999999996</v>
      </c>
    </row>
    <row r="56" spans="1:20" x14ac:dyDescent="0.25">
      <c r="A56" s="45" t="s">
        <v>20</v>
      </c>
      <c r="B56" s="12" t="s">
        <v>13</v>
      </c>
      <c r="C56" s="13">
        <v>60</v>
      </c>
      <c r="D56" s="13" t="s">
        <v>18</v>
      </c>
      <c r="E56" s="13" t="s">
        <v>15</v>
      </c>
      <c r="F56" s="26">
        <v>4.46</v>
      </c>
      <c r="G56" s="26">
        <v>4.4634156860783527</v>
      </c>
      <c r="H56" s="68">
        <f t="shared" si="1"/>
        <v>-3.4156860783527421E-3</v>
      </c>
      <c r="J56" s="45" t="s">
        <v>20</v>
      </c>
      <c r="K56" s="12" t="s">
        <v>13</v>
      </c>
      <c r="L56" s="13">
        <v>60</v>
      </c>
      <c r="M56" s="13" t="s">
        <v>18</v>
      </c>
      <c r="N56" s="13" t="s">
        <v>15</v>
      </c>
      <c r="O56" s="13">
        <v>4.46</v>
      </c>
      <c r="P56" s="26">
        <v>4.492</v>
      </c>
      <c r="Q56" s="77">
        <v>6.1449999999999998E-2</v>
      </c>
      <c r="R56" s="13">
        <v>1</v>
      </c>
      <c r="S56" s="26">
        <f t="shared" si="2"/>
        <v>-3.2000000000000028E-2</v>
      </c>
      <c r="T56" s="25">
        <v>-0.52</v>
      </c>
    </row>
    <row r="57" spans="1:20" x14ac:dyDescent="0.25">
      <c r="A57" s="45" t="s">
        <v>28</v>
      </c>
      <c r="B57" s="12" t="s">
        <v>13</v>
      </c>
      <c r="C57" s="13">
        <v>61</v>
      </c>
      <c r="D57" s="13" t="s">
        <v>18</v>
      </c>
      <c r="E57" s="13" t="s">
        <v>15</v>
      </c>
      <c r="F57" s="26">
        <v>7.88</v>
      </c>
      <c r="G57" s="26">
        <v>7.8878508901342705</v>
      </c>
      <c r="H57" s="68">
        <f t="shared" si="1"/>
        <v>-7.8508901342706494E-3</v>
      </c>
      <c r="J57" s="45" t="s">
        <v>28</v>
      </c>
      <c r="K57" s="12" t="s">
        <v>13</v>
      </c>
      <c r="L57" s="13">
        <v>61</v>
      </c>
      <c r="M57" s="13" t="s">
        <v>18</v>
      </c>
      <c r="N57" s="13" t="s">
        <v>15</v>
      </c>
      <c r="O57" s="13">
        <v>7.88</v>
      </c>
      <c r="P57" s="26">
        <v>7.9080000000000004</v>
      </c>
      <c r="Q57" s="77">
        <v>7.0599999999999996E-2</v>
      </c>
      <c r="R57" s="13">
        <v>1</v>
      </c>
      <c r="S57" s="26">
        <f t="shared" si="2"/>
        <v>-2.8000000000000469E-2</v>
      </c>
      <c r="T57" s="25">
        <v>-0.4</v>
      </c>
    </row>
    <row r="58" spans="1:20" x14ac:dyDescent="0.25">
      <c r="A58" s="45" t="s">
        <v>16</v>
      </c>
      <c r="B58" s="12" t="s">
        <v>13</v>
      </c>
      <c r="C58" s="13">
        <v>62</v>
      </c>
      <c r="D58" s="13" t="s">
        <v>18</v>
      </c>
      <c r="E58" s="13" t="s">
        <v>15</v>
      </c>
      <c r="F58" s="26">
        <v>16.350000000000001</v>
      </c>
      <c r="G58" s="26">
        <v>16.309964936078725</v>
      </c>
      <c r="H58" s="68">
        <f t="shared" si="1"/>
        <v>4.0035063921276759E-2</v>
      </c>
      <c r="J58" s="45" t="s">
        <v>16</v>
      </c>
      <c r="K58" s="12" t="s">
        <v>13</v>
      </c>
      <c r="L58" s="13">
        <v>62</v>
      </c>
      <c r="M58" s="13" t="s">
        <v>18</v>
      </c>
      <c r="N58" s="13" t="s">
        <v>15</v>
      </c>
      <c r="O58" s="13">
        <v>16.399999999999999</v>
      </c>
      <c r="P58" s="26">
        <v>16.3</v>
      </c>
      <c r="Q58" s="77">
        <v>9.6189999999999998E-2</v>
      </c>
      <c r="R58" s="13">
        <v>1</v>
      </c>
      <c r="S58" s="26">
        <f t="shared" si="2"/>
        <v>9.9999999999997868E-2</v>
      </c>
      <c r="T58" s="25">
        <v>1.04</v>
      </c>
    </row>
    <row r="59" spans="1:20" x14ac:dyDescent="0.25">
      <c r="A59" s="45" t="s">
        <v>12</v>
      </c>
      <c r="B59" s="12" t="s">
        <v>13</v>
      </c>
      <c r="C59" s="13">
        <v>63</v>
      </c>
      <c r="D59" s="13" t="s">
        <v>18</v>
      </c>
      <c r="E59" s="13" t="s">
        <v>15</v>
      </c>
      <c r="F59" s="26">
        <v>8.31</v>
      </c>
      <c r="G59" s="26">
        <v>8.2948453389327685</v>
      </c>
      <c r="H59" s="68">
        <f t="shared" si="1"/>
        <v>1.5154661067231956E-2</v>
      </c>
      <c r="J59" s="45" t="s">
        <v>12</v>
      </c>
      <c r="K59" s="12" t="s">
        <v>13</v>
      </c>
      <c r="L59" s="13">
        <v>63</v>
      </c>
      <c r="M59" s="13" t="s">
        <v>18</v>
      </c>
      <c r="N59" s="13" t="s">
        <v>15</v>
      </c>
      <c r="O59" s="13">
        <v>8.31</v>
      </c>
      <c r="P59" s="26">
        <v>8.3239999999999998</v>
      </c>
      <c r="Q59" s="77">
        <v>7.0809999999999998E-2</v>
      </c>
      <c r="R59" s="13">
        <v>1</v>
      </c>
      <c r="S59" s="26">
        <f t="shared" si="2"/>
        <v>-1.3999999999999346E-2</v>
      </c>
      <c r="T59" s="25">
        <v>-0.2</v>
      </c>
    </row>
    <row r="60" spans="1:20" x14ac:dyDescent="0.25">
      <c r="A60" s="45" t="s">
        <v>19</v>
      </c>
      <c r="B60" s="12" t="s">
        <v>13</v>
      </c>
      <c r="C60" s="13">
        <v>64</v>
      </c>
      <c r="D60" s="13" t="s">
        <v>18</v>
      </c>
      <c r="E60" s="13" t="s">
        <v>15</v>
      </c>
      <c r="F60" s="26">
        <v>5.21</v>
      </c>
      <c r="G60" s="26">
        <v>5.2073101943346503</v>
      </c>
      <c r="H60" s="68">
        <f t="shared" si="1"/>
        <v>2.6898056653497093E-3</v>
      </c>
      <c r="J60" s="45" t="s">
        <v>19</v>
      </c>
      <c r="K60" s="12" t="s">
        <v>13</v>
      </c>
      <c r="L60" s="13">
        <v>64</v>
      </c>
      <c r="M60" s="13" t="s">
        <v>18</v>
      </c>
      <c r="N60" s="13" t="s">
        <v>15</v>
      </c>
      <c r="O60" s="13">
        <v>5.21</v>
      </c>
      <c r="P60" s="26">
        <v>5.2350000000000003</v>
      </c>
      <c r="Q60" s="77">
        <v>4.904E-2</v>
      </c>
      <c r="R60" s="13">
        <v>1</v>
      </c>
      <c r="S60" s="26">
        <f t="shared" si="2"/>
        <v>-2.5000000000000355E-2</v>
      </c>
      <c r="T60" s="25">
        <v>-0.51</v>
      </c>
    </row>
    <row r="61" spans="1:20" x14ac:dyDescent="0.25">
      <c r="A61" s="45" t="s">
        <v>17</v>
      </c>
      <c r="B61" s="12" t="s">
        <v>13</v>
      </c>
      <c r="C61" s="13">
        <v>65</v>
      </c>
      <c r="D61" s="13" t="s">
        <v>18</v>
      </c>
      <c r="E61" s="13" t="s">
        <v>15</v>
      </c>
      <c r="F61" s="26">
        <v>21</v>
      </c>
      <c r="G61" s="26">
        <v>20.948344217297908</v>
      </c>
      <c r="H61" s="68">
        <f t="shared" si="1"/>
        <v>5.1655782702091813E-2</v>
      </c>
      <c r="J61" s="45" t="s">
        <v>17</v>
      </c>
      <c r="K61" s="12" t="s">
        <v>13</v>
      </c>
      <c r="L61" s="13">
        <v>65</v>
      </c>
      <c r="M61" s="13" t="s">
        <v>18</v>
      </c>
      <c r="N61" s="13" t="s">
        <v>15</v>
      </c>
      <c r="O61" s="13">
        <v>21</v>
      </c>
      <c r="P61" s="26">
        <v>20.92</v>
      </c>
      <c r="Q61" s="77">
        <v>9.9099999999999994E-2</v>
      </c>
      <c r="R61" s="13">
        <v>1</v>
      </c>
      <c r="S61" s="26">
        <f t="shared" si="2"/>
        <v>7.9999999999998295E-2</v>
      </c>
      <c r="T61" s="25">
        <v>0.81</v>
      </c>
    </row>
    <row r="62" spans="1:20" x14ac:dyDescent="0.25">
      <c r="A62" s="45" t="s">
        <v>20</v>
      </c>
      <c r="B62" s="12" t="s">
        <v>13</v>
      </c>
      <c r="C62" s="13">
        <v>66</v>
      </c>
      <c r="D62" s="13" t="s">
        <v>14</v>
      </c>
      <c r="E62" s="13" t="s">
        <v>15</v>
      </c>
      <c r="F62" s="13">
        <v>4.13</v>
      </c>
      <c r="G62" s="26">
        <v>4.057348030125917</v>
      </c>
      <c r="H62" s="66">
        <f>(F62-G62)/G62</f>
        <v>1.7906270138681728E-2</v>
      </c>
      <c r="J62" s="45" t="s">
        <v>20</v>
      </c>
      <c r="K62" s="12" t="s">
        <v>13</v>
      </c>
      <c r="L62" s="13">
        <v>66</v>
      </c>
      <c r="M62" s="13" t="s">
        <v>14</v>
      </c>
      <c r="N62" s="13" t="s">
        <v>15</v>
      </c>
      <c r="O62" s="13">
        <v>4.13</v>
      </c>
      <c r="P62" s="13" t="s">
        <v>112</v>
      </c>
      <c r="Q62" s="13" t="s">
        <v>113</v>
      </c>
      <c r="R62" s="13">
        <v>2</v>
      </c>
      <c r="S62" s="13">
        <v>4</v>
      </c>
      <c r="T62" s="25">
        <v>1.28</v>
      </c>
    </row>
    <row r="63" spans="1:20" ht="15.75" thickBot="1" x14ac:dyDescent="0.3">
      <c r="A63" s="48" t="s">
        <v>28</v>
      </c>
      <c r="B63" s="29" t="s">
        <v>13</v>
      </c>
      <c r="C63" s="17">
        <v>67</v>
      </c>
      <c r="D63" s="17" t="s">
        <v>14</v>
      </c>
      <c r="E63" s="17" t="s">
        <v>15</v>
      </c>
      <c r="F63" s="17">
        <v>4.13</v>
      </c>
      <c r="G63" s="39">
        <v>4.0580059947975462</v>
      </c>
      <c r="H63" s="67">
        <f>(F63-G63)/G63</f>
        <v>1.7741226921485973E-2</v>
      </c>
      <c r="J63" s="48" t="s">
        <v>28</v>
      </c>
      <c r="K63" s="29" t="s">
        <v>13</v>
      </c>
      <c r="L63" s="17">
        <v>67</v>
      </c>
      <c r="M63" s="17" t="s">
        <v>14</v>
      </c>
      <c r="N63" s="17" t="s">
        <v>15</v>
      </c>
      <c r="O63" s="17">
        <v>4.13</v>
      </c>
      <c r="P63" s="17" t="s">
        <v>114</v>
      </c>
      <c r="Q63" s="17" t="s">
        <v>115</v>
      </c>
      <c r="R63" s="17">
        <v>2</v>
      </c>
      <c r="S63" s="17">
        <v>3</v>
      </c>
      <c r="T63" s="23">
        <v>1.1599999999999999</v>
      </c>
    </row>
    <row r="65" spans="1:13" ht="15.75" thickBot="1" x14ac:dyDescent="0.3"/>
    <row r="66" spans="1:13" ht="15.75" thickBot="1" x14ac:dyDescent="0.3">
      <c r="A66" s="117" t="s">
        <v>122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9"/>
    </row>
    <row r="67" spans="1:13" s="2" customFormat="1" ht="45.75" thickBot="1" x14ac:dyDescent="0.3">
      <c r="A67" s="120" t="s">
        <v>1</v>
      </c>
      <c r="B67" s="30" t="s">
        <v>9</v>
      </c>
      <c r="C67" s="30" t="s">
        <v>2</v>
      </c>
      <c r="D67" s="30" t="s">
        <v>3</v>
      </c>
      <c r="E67" s="30" t="s">
        <v>4</v>
      </c>
      <c r="F67" s="83" t="s">
        <v>119</v>
      </c>
      <c r="G67" s="83" t="s">
        <v>125</v>
      </c>
      <c r="H67" s="31" t="s">
        <v>61</v>
      </c>
      <c r="I67" s="80" t="s">
        <v>117</v>
      </c>
      <c r="J67" s="80" t="s">
        <v>118</v>
      </c>
      <c r="K67" s="97" t="s">
        <v>124</v>
      </c>
      <c r="L67" s="121"/>
      <c r="M67" s="57" t="s">
        <v>121</v>
      </c>
    </row>
    <row r="68" spans="1:13" x14ac:dyDescent="0.25">
      <c r="A68" s="45" t="s">
        <v>37</v>
      </c>
      <c r="B68" s="12" t="s">
        <v>13</v>
      </c>
      <c r="C68" s="12">
        <v>30</v>
      </c>
      <c r="D68" s="12" t="s">
        <v>30</v>
      </c>
      <c r="E68" s="12" t="s">
        <v>31</v>
      </c>
      <c r="F68" s="26">
        <v>0</v>
      </c>
      <c r="G68" s="13">
        <v>84.6</v>
      </c>
      <c r="H68" s="26">
        <v>80.898513536131006</v>
      </c>
      <c r="I68" s="88">
        <f>(G68/H68*H68)*H68/G68</f>
        <v>80.898513536131006</v>
      </c>
      <c r="J68" s="82">
        <f>H68</f>
        <v>80.898513536131006</v>
      </c>
      <c r="K68" s="92">
        <f>I68-J68</f>
        <v>0</v>
      </c>
      <c r="L68" s="19"/>
      <c r="M68" s="105">
        <f>K68-K70</f>
        <v>3.2776204729813827</v>
      </c>
    </row>
    <row r="69" spans="1:13" x14ac:dyDescent="0.25">
      <c r="A69" s="45" t="s">
        <v>36</v>
      </c>
      <c r="B69" s="12" t="s">
        <v>13</v>
      </c>
      <c r="C69" s="12">
        <v>31</v>
      </c>
      <c r="D69" s="12" t="s">
        <v>30</v>
      </c>
      <c r="E69" s="12" t="s">
        <v>31</v>
      </c>
      <c r="F69" s="26">
        <v>20.95</v>
      </c>
      <c r="G69" s="13">
        <v>83.2</v>
      </c>
      <c r="H69" s="26">
        <v>82.344942107559604</v>
      </c>
      <c r="I69" s="88">
        <f>(G69/H69*H68)*H68/G68</f>
        <v>78.162261812231947</v>
      </c>
      <c r="J69" s="82">
        <v>80.900000000000006</v>
      </c>
      <c r="K69" s="92">
        <f>I69-J69</f>
        <v>-2.7377381877680591</v>
      </c>
      <c r="L69" s="19"/>
      <c r="M69" s="105"/>
    </row>
    <row r="70" spans="1:13" ht="15.75" thickBot="1" x14ac:dyDescent="0.3">
      <c r="A70" s="45" t="s">
        <v>35</v>
      </c>
      <c r="B70" s="12" t="s">
        <v>13</v>
      </c>
      <c r="C70" s="12">
        <v>32</v>
      </c>
      <c r="D70" s="12" t="s">
        <v>30</v>
      </c>
      <c r="E70" s="12" t="s">
        <v>31</v>
      </c>
      <c r="F70" s="26">
        <v>10.480134834043835</v>
      </c>
      <c r="G70" s="13">
        <v>81.900000000000006</v>
      </c>
      <c r="H70" s="26">
        <v>81.622082340731708</v>
      </c>
      <c r="I70" s="88">
        <f>(G70/H70*H68)*H68/G68</f>
        <v>77.622379527018623</v>
      </c>
      <c r="J70" s="82">
        <v>80.900000000000006</v>
      </c>
      <c r="K70" s="92">
        <f t="shared" ref="K70" si="3">I70-J70</f>
        <v>-3.2776204729813827</v>
      </c>
      <c r="L70" s="19"/>
      <c r="M70" s="106"/>
    </row>
    <row r="71" spans="1:13" x14ac:dyDescent="0.25">
      <c r="A71" s="45" t="s">
        <v>34</v>
      </c>
      <c r="B71" s="12" t="s">
        <v>13</v>
      </c>
      <c r="C71" s="12">
        <v>33</v>
      </c>
      <c r="D71" s="12" t="s">
        <v>30</v>
      </c>
      <c r="E71" s="12" t="s">
        <v>31</v>
      </c>
      <c r="F71" s="26">
        <v>0</v>
      </c>
      <c r="G71" s="13">
        <v>0</v>
      </c>
      <c r="H71" s="26">
        <v>0</v>
      </c>
      <c r="I71" s="102">
        <f>G71-G71</f>
        <v>0</v>
      </c>
      <c r="J71" s="82">
        <v>0</v>
      </c>
      <c r="K71" s="92">
        <f>I71-J71</f>
        <v>0</v>
      </c>
      <c r="L71" s="19"/>
      <c r="M71" s="105">
        <v>1.45</v>
      </c>
    </row>
    <row r="72" spans="1:13" x14ac:dyDescent="0.25">
      <c r="A72" s="45" t="s">
        <v>33</v>
      </c>
      <c r="B72" s="12" t="s">
        <v>13</v>
      </c>
      <c r="C72" s="12">
        <v>34</v>
      </c>
      <c r="D72" s="12" t="s">
        <v>30</v>
      </c>
      <c r="E72" s="12" t="s">
        <v>31</v>
      </c>
      <c r="F72" s="26">
        <v>20.95</v>
      </c>
      <c r="G72" s="13">
        <v>0</v>
      </c>
      <c r="H72" s="26">
        <v>1.4464285714285701</v>
      </c>
      <c r="I72" s="88">
        <f>G72-H72-G71</f>
        <v>-1.4464285714285701</v>
      </c>
      <c r="J72" s="82">
        <v>0</v>
      </c>
      <c r="K72" s="92">
        <f>I72-J72</f>
        <v>-1.4464285714285701</v>
      </c>
      <c r="L72" s="19"/>
      <c r="M72" s="105"/>
    </row>
    <row r="73" spans="1:13" ht="15.75" thickBot="1" x14ac:dyDescent="0.3">
      <c r="A73" s="48" t="s">
        <v>32</v>
      </c>
      <c r="B73" s="29" t="s">
        <v>13</v>
      </c>
      <c r="C73" s="29">
        <v>35</v>
      </c>
      <c r="D73" s="29" t="s">
        <v>30</v>
      </c>
      <c r="E73" s="29" t="s">
        <v>31</v>
      </c>
      <c r="F73" s="39">
        <v>10.480134834043835</v>
      </c>
      <c r="G73" s="17">
        <v>0</v>
      </c>
      <c r="H73" s="39">
        <v>0.72360522861063425</v>
      </c>
      <c r="I73" s="89">
        <f>G73-H73-G71</f>
        <v>-0.72360522861063425</v>
      </c>
      <c r="J73" s="90">
        <v>0</v>
      </c>
      <c r="K73" s="93">
        <f>I73-J73</f>
        <v>-0.72360522861063425</v>
      </c>
      <c r="L73" s="91"/>
      <c r="M73" s="106"/>
    </row>
  </sheetData>
  <sheetProtection password="DC07" sheet="1" objects="1" scenarios="1" selectLockedCells="1" selectUnlockedCells="1"/>
  <mergeCells count="7">
    <mergeCell ref="M68:M70"/>
    <mergeCell ref="M71:M73"/>
    <mergeCell ref="A2:H2"/>
    <mergeCell ref="A8:H8"/>
    <mergeCell ref="F6:G6"/>
    <mergeCell ref="J8:T8"/>
    <mergeCell ref="A66:M66"/>
  </mergeCells>
  <conditionalFormatting sqref="G62:G63">
    <cfRule type="expression" dxfId="5" priority="1">
      <formula>IF(ISBLANK(G62),TRUE)</formula>
    </cfRule>
  </conditionalFormatting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headerFooter>
    <oddFooter>&amp;C&amp;P/27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71"/>
  <sheetViews>
    <sheetView topLeftCell="A2" zoomScale="70" zoomScaleNormal="70" workbookViewId="0">
      <selection activeCell="D35" sqref="D35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5.7109375" style="9" bestFit="1" customWidth="1"/>
    <col min="9" max="9" width="14" style="9" bestFit="1" customWidth="1"/>
    <col min="10" max="10" width="14.7109375" style="9" customWidth="1"/>
    <col min="11" max="11" width="13.85546875" style="9" customWidth="1"/>
    <col min="12" max="12" width="3.85546875" style="9" bestFit="1" customWidth="1"/>
    <col min="13" max="13" width="25.5703125" style="9" bestFit="1" customWidth="1"/>
    <col min="14" max="14" width="18.7109375" style="9" bestFit="1" customWidth="1"/>
    <col min="15" max="15" width="15.42578125" style="9" bestFit="1" customWidth="1"/>
    <col min="16" max="16" width="6.85546875" style="9" bestFit="1" customWidth="1"/>
    <col min="17" max="17" width="8.140625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585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ht="15.75" x14ac:dyDescent="0.25">
      <c r="A13" s="45" t="s">
        <v>22</v>
      </c>
      <c r="B13" s="12" t="s">
        <v>13</v>
      </c>
      <c r="C13" s="12">
        <v>1</v>
      </c>
      <c r="D13" s="12" t="s">
        <v>59</v>
      </c>
      <c r="E13" s="12" t="s">
        <v>60</v>
      </c>
      <c r="F13" s="13">
        <v>101</v>
      </c>
      <c r="G13" s="58">
        <v>100.86998518764936</v>
      </c>
      <c r="H13" s="66">
        <f>(F13-G13)/G13</f>
        <v>1.2889345835509914E-3</v>
      </c>
      <c r="J13" s="45" t="s">
        <v>22</v>
      </c>
      <c r="K13" s="12" t="s">
        <v>13</v>
      </c>
      <c r="L13" s="12">
        <v>1</v>
      </c>
      <c r="M13" s="12" t="s">
        <v>59</v>
      </c>
      <c r="N13" s="12" t="s">
        <v>60</v>
      </c>
      <c r="O13" s="13"/>
      <c r="P13" s="13"/>
      <c r="Q13" s="13"/>
      <c r="R13" s="13"/>
      <c r="S13" s="13"/>
      <c r="T13" s="24"/>
    </row>
    <row r="14" spans="1:20" ht="15.75" x14ac:dyDescent="0.25">
      <c r="A14" s="45" t="s">
        <v>21</v>
      </c>
      <c r="B14" s="12" t="s">
        <v>56</v>
      </c>
      <c r="C14" s="12">
        <v>2</v>
      </c>
      <c r="D14" s="12" t="s">
        <v>57</v>
      </c>
      <c r="E14" s="12" t="s">
        <v>58</v>
      </c>
      <c r="F14" s="13">
        <v>107</v>
      </c>
      <c r="G14" s="58">
        <v>104.91</v>
      </c>
      <c r="H14" s="68">
        <f>F14-G14</f>
        <v>2.0900000000000034</v>
      </c>
      <c r="J14" s="45" t="s">
        <v>21</v>
      </c>
      <c r="K14" s="12" t="s">
        <v>56</v>
      </c>
      <c r="L14" s="12">
        <v>2</v>
      </c>
      <c r="M14" s="12" t="s">
        <v>57</v>
      </c>
      <c r="N14" s="12" t="s">
        <v>58</v>
      </c>
      <c r="O14" s="13"/>
      <c r="P14" s="13"/>
      <c r="Q14" s="13"/>
      <c r="R14" s="13"/>
      <c r="S14" s="13"/>
      <c r="T14" s="24"/>
    </row>
    <row r="15" spans="1:20" ht="15.75" x14ac:dyDescent="0.25">
      <c r="A15" s="45" t="s">
        <v>25</v>
      </c>
      <c r="B15" s="12" t="s">
        <v>13</v>
      </c>
      <c r="C15" s="12">
        <v>3</v>
      </c>
      <c r="D15" s="12" t="s">
        <v>55</v>
      </c>
      <c r="E15" s="12" t="s">
        <v>50</v>
      </c>
      <c r="F15" s="13">
        <v>5.67</v>
      </c>
      <c r="G15" s="58">
        <v>6.0557671380468543</v>
      </c>
      <c r="H15" s="66">
        <f t="shared" ref="H15:H50" si="0">(F15-G15)/G15</f>
        <v>-6.3702439220817614E-2</v>
      </c>
      <c r="J15" s="45" t="s">
        <v>25</v>
      </c>
      <c r="K15" s="12" t="s">
        <v>13</v>
      </c>
      <c r="L15" s="12">
        <v>3</v>
      </c>
      <c r="M15" s="12" t="s">
        <v>55</v>
      </c>
      <c r="N15" s="12" t="s">
        <v>50</v>
      </c>
      <c r="O15" s="13"/>
      <c r="P15" s="13"/>
      <c r="Q15" s="13"/>
      <c r="R15" s="13"/>
      <c r="S15" s="13"/>
      <c r="T15" s="24"/>
    </row>
    <row r="16" spans="1:20" ht="15.75" x14ac:dyDescent="0.25">
      <c r="A16" s="45" t="s">
        <v>20</v>
      </c>
      <c r="B16" s="12" t="s">
        <v>13</v>
      </c>
      <c r="C16" s="12">
        <v>4</v>
      </c>
      <c r="D16" s="12" t="s">
        <v>54</v>
      </c>
      <c r="E16" s="12" t="s">
        <v>50</v>
      </c>
      <c r="F16" s="13">
        <v>6.21</v>
      </c>
      <c r="G16" s="58">
        <v>6.0640115913287875</v>
      </c>
      <c r="H16" s="66">
        <f t="shared" si="0"/>
        <v>2.4074559633093059E-2</v>
      </c>
      <c r="J16" s="45" t="s">
        <v>20</v>
      </c>
      <c r="K16" s="12" t="s">
        <v>13</v>
      </c>
      <c r="L16" s="12">
        <v>4</v>
      </c>
      <c r="M16" s="12" t="s">
        <v>54</v>
      </c>
      <c r="N16" s="12" t="s">
        <v>50</v>
      </c>
      <c r="O16" s="13"/>
      <c r="P16" s="13"/>
      <c r="Q16" s="13"/>
      <c r="R16" s="13"/>
      <c r="S16" s="13"/>
      <c r="T16" s="24"/>
    </row>
    <row r="17" spans="1:24" ht="15.75" x14ac:dyDescent="0.25">
      <c r="A17" s="45" t="s">
        <v>16</v>
      </c>
      <c r="B17" s="12" t="s">
        <v>13</v>
      </c>
      <c r="C17" s="12">
        <v>6</v>
      </c>
      <c r="D17" s="12" t="s">
        <v>52</v>
      </c>
      <c r="E17" s="12" t="s">
        <v>50</v>
      </c>
      <c r="F17" s="13">
        <v>11.37</v>
      </c>
      <c r="G17" s="58">
        <v>12.069337347457681</v>
      </c>
      <c r="H17" s="66">
        <f t="shared" si="0"/>
        <v>-5.7943309340424763E-2</v>
      </c>
      <c r="J17" s="45" t="s">
        <v>16</v>
      </c>
      <c r="K17" s="12" t="s">
        <v>13</v>
      </c>
      <c r="L17" s="12">
        <v>6</v>
      </c>
      <c r="M17" s="12" t="s">
        <v>52</v>
      </c>
      <c r="N17" s="12" t="s">
        <v>50</v>
      </c>
      <c r="O17" s="13"/>
      <c r="P17" s="13"/>
      <c r="Q17" s="13"/>
      <c r="R17" s="13"/>
      <c r="S17" s="13"/>
      <c r="T17" s="24"/>
    </row>
    <row r="18" spans="1:24" ht="15.75" x14ac:dyDescent="0.25">
      <c r="A18" s="45" t="s">
        <v>12</v>
      </c>
      <c r="B18" s="12" t="s">
        <v>13</v>
      </c>
      <c r="C18" s="12">
        <v>7</v>
      </c>
      <c r="D18" s="12" t="s">
        <v>51</v>
      </c>
      <c r="E18" s="12" t="s">
        <v>50</v>
      </c>
      <c r="F18" s="13">
        <v>12</v>
      </c>
      <c r="G18" s="58">
        <v>12.06201822190488</v>
      </c>
      <c r="H18" s="66">
        <f t="shared" si="0"/>
        <v>-5.1416123540796825E-3</v>
      </c>
      <c r="J18" s="45" t="s">
        <v>12</v>
      </c>
      <c r="K18" s="12" t="s">
        <v>13</v>
      </c>
      <c r="L18" s="12">
        <v>7</v>
      </c>
      <c r="M18" s="12" t="s">
        <v>51</v>
      </c>
      <c r="N18" s="12" t="s">
        <v>50</v>
      </c>
      <c r="O18" s="13"/>
      <c r="P18" s="13"/>
      <c r="Q18" s="13"/>
      <c r="R18" s="13"/>
      <c r="S18" s="13"/>
      <c r="T18" s="24"/>
    </row>
    <row r="19" spans="1:24" ht="15.75" x14ac:dyDescent="0.25">
      <c r="A19" s="45" t="s">
        <v>17</v>
      </c>
      <c r="B19" s="12" t="s">
        <v>13</v>
      </c>
      <c r="C19" s="12">
        <v>9</v>
      </c>
      <c r="D19" s="12" t="s">
        <v>47</v>
      </c>
      <c r="E19" s="12" t="s">
        <v>48</v>
      </c>
      <c r="F19" s="13">
        <v>10.3</v>
      </c>
      <c r="G19" s="60">
        <v>10.480346196945572</v>
      </c>
      <c r="H19" s="66">
        <f t="shared" si="0"/>
        <v>-1.7208038127417183E-2</v>
      </c>
      <c r="J19" s="45" t="s">
        <v>17</v>
      </c>
      <c r="K19" s="12" t="s">
        <v>13</v>
      </c>
      <c r="L19" s="12">
        <v>9</v>
      </c>
      <c r="M19" s="12" t="s">
        <v>47</v>
      </c>
      <c r="N19" s="12" t="s">
        <v>48</v>
      </c>
      <c r="O19" s="13"/>
      <c r="P19" s="13"/>
      <c r="Q19" s="13"/>
      <c r="R19" s="13"/>
      <c r="S19" s="13"/>
      <c r="T19" s="24"/>
    </row>
    <row r="20" spans="1:24" ht="15.75" x14ac:dyDescent="0.25">
      <c r="A20" s="45" t="s">
        <v>46</v>
      </c>
      <c r="B20" s="12" t="s">
        <v>38</v>
      </c>
      <c r="C20" s="12">
        <v>10</v>
      </c>
      <c r="D20" s="12" t="s">
        <v>39</v>
      </c>
      <c r="E20" s="12" t="s">
        <v>40</v>
      </c>
      <c r="F20" s="13">
        <v>6.44</v>
      </c>
      <c r="G20" s="58">
        <v>6.5092841219222031</v>
      </c>
      <c r="H20" s="66">
        <f t="shared" si="0"/>
        <v>-1.0643892726830759E-2</v>
      </c>
      <c r="J20" s="45" t="s">
        <v>46</v>
      </c>
      <c r="K20" s="12" t="s">
        <v>38</v>
      </c>
      <c r="L20" s="12">
        <v>10</v>
      </c>
      <c r="M20" s="12" t="s">
        <v>39</v>
      </c>
      <c r="N20" s="12" t="s">
        <v>40</v>
      </c>
      <c r="O20" s="13"/>
      <c r="P20" s="13"/>
      <c r="Q20" s="13"/>
      <c r="R20" s="13"/>
      <c r="S20" s="13"/>
      <c r="T20" s="24"/>
    </row>
    <row r="21" spans="1:24" ht="15.75" x14ac:dyDescent="0.25">
      <c r="A21" s="45" t="s">
        <v>45</v>
      </c>
      <c r="B21" s="12" t="s">
        <v>38</v>
      </c>
      <c r="C21" s="12">
        <v>11</v>
      </c>
      <c r="D21" s="12" t="s">
        <v>39</v>
      </c>
      <c r="E21" s="12" t="s">
        <v>40</v>
      </c>
      <c r="F21" s="13">
        <v>11.06</v>
      </c>
      <c r="G21" s="58">
        <v>11.195569729871774</v>
      </c>
      <c r="H21" s="66">
        <f t="shared" si="0"/>
        <v>-1.21092300921542E-2</v>
      </c>
      <c r="J21" s="45" t="s">
        <v>45</v>
      </c>
      <c r="K21" s="12" t="s">
        <v>38</v>
      </c>
      <c r="L21" s="12">
        <v>11</v>
      </c>
      <c r="M21" s="12" t="s">
        <v>39</v>
      </c>
      <c r="N21" s="12" t="s">
        <v>40</v>
      </c>
      <c r="O21" s="13"/>
      <c r="P21" s="13"/>
      <c r="Q21" s="13"/>
      <c r="R21" s="13"/>
      <c r="S21" s="13"/>
      <c r="T21" s="24"/>
    </row>
    <row r="22" spans="1:24" ht="15.75" x14ac:dyDescent="0.25">
      <c r="A22" s="45" t="s">
        <v>44</v>
      </c>
      <c r="B22" s="12" t="s">
        <v>38</v>
      </c>
      <c r="C22" s="12">
        <v>12</v>
      </c>
      <c r="D22" s="12" t="s">
        <v>39</v>
      </c>
      <c r="E22" s="12" t="s">
        <v>40</v>
      </c>
      <c r="F22" s="13">
        <v>19.14</v>
      </c>
      <c r="G22" s="58">
        <v>19.49023099672289</v>
      </c>
      <c r="H22" s="66">
        <f t="shared" si="0"/>
        <v>-1.7969566229449882E-2</v>
      </c>
      <c r="J22" s="45" t="s">
        <v>44</v>
      </c>
      <c r="K22" s="12" t="s">
        <v>38</v>
      </c>
      <c r="L22" s="12">
        <v>12</v>
      </c>
      <c r="M22" s="12" t="s">
        <v>39</v>
      </c>
      <c r="N22" s="12" t="s">
        <v>40</v>
      </c>
      <c r="O22" s="13"/>
      <c r="P22" s="13"/>
      <c r="Q22" s="13"/>
      <c r="R22" s="13"/>
      <c r="S22" s="13"/>
      <c r="T22" s="24"/>
    </row>
    <row r="23" spans="1:24" ht="15.75" x14ac:dyDescent="0.25">
      <c r="A23" s="45" t="s">
        <v>66</v>
      </c>
      <c r="B23" s="12" t="s">
        <v>38</v>
      </c>
      <c r="C23" s="12">
        <v>13</v>
      </c>
      <c r="D23" s="12" t="s">
        <v>39</v>
      </c>
      <c r="E23" s="12" t="s">
        <v>40</v>
      </c>
      <c r="F23" s="13" t="s">
        <v>72</v>
      </c>
      <c r="G23" s="58">
        <v>0</v>
      </c>
      <c r="H23" s="66"/>
      <c r="J23" s="45" t="s">
        <v>66</v>
      </c>
      <c r="K23" s="12" t="s">
        <v>38</v>
      </c>
      <c r="L23" s="12">
        <v>13</v>
      </c>
      <c r="M23" s="12" t="s">
        <v>39</v>
      </c>
      <c r="N23" s="12" t="s">
        <v>40</v>
      </c>
      <c r="O23" s="13"/>
      <c r="P23" s="13"/>
      <c r="Q23" s="13"/>
      <c r="R23" s="13"/>
      <c r="S23" s="13"/>
      <c r="T23" s="24"/>
    </row>
    <row r="24" spans="1:24" ht="15.75" x14ac:dyDescent="0.25">
      <c r="A24" s="45" t="s">
        <v>67</v>
      </c>
      <c r="B24" s="12" t="s">
        <v>38</v>
      </c>
      <c r="C24" s="12">
        <v>14</v>
      </c>
      <c r="D24" s="12" t="s">
        <v>39</v>
      </c>
      <c r="E24" s="12" t="s">
        <v>40</v>
      </c>
      <c r="F24" s="13" t="s">
        <v>72</v>
      </c>
      <c r="G24" s="58">
        <v>0</v>
      </c>
      <c r="H24" s="66"/>
      <c r="J24" s="45" t="s">
        <v>67</v>
      </c>
      <c r="K24" s="12" t="s">
        <v>38</v>
      </c>
      <c r="L24" s="12">
        <v>14</v>
      </c>
      <c r="M24" s="12" t="s">
        <v>39</v>
      </c>
      <c r="N24" s="12" t="s">
        <v>40</v>
      </c>
      <c r="O24" s="13"/>
      <c r="P24" s="13"/>
      <c r="Q24" s="13"/>
      <c r="R24" s="13"/>
      <c r="S24" s="13"/>
      <c r="T24" s="24"/>
    </row>
    <row r="25" spans="1:24" ht="15.75" x14ac:dyDescent="0.25">
      <c r="A25" s="45" t="s">
        <v>43</v>
      </c>
      <c r="B25" s="12" t="s">
        <v>38</v>
      </c>
      <c r="C25" s="12">
        <v>20</v>
      </c>
      <c r="D25" s="12" t="s">
        <v>39</v>
      </c>
      <c r="E25" s="12" t="s">
        <v>40</v>
      </c>
      <c r="F25" s="13">
        <v>73.2</v>
      </c>
      <c r="G25" s="58">
        <v>73.284046995823928</v>
      </c>
      <c r="H25" s="66">
        <f t="shared" si="0"/>
        <v>-1.1468661907920394E-3</v>
      </c>
      <c r="J25" s="45" t="s">
        <v>43</v>
      </c>
      <c r="K25" s="12" t="s">
        <v>38</v>
      </c>
      <c r="L25" s="12">
        <v>20</v>
      </c>
      <c r="M25" s="12" t="s">
        <v>39</v>
      </c>
      <c r="N25" s="12" t="s">
        <v>40</v>
      </c>
      <c r="O25" s="13"/>
      <c r="P25" s="13"/>
      <c r="Q25" s="13"/>
      <c r="R25" s="13"/>
      <c r="S25" s="13"/>
      <c r="T25" s="24"/>
    </row>
    <row r="26" spans="1:24" ht="15.75" x14ac:dyDescent="0.25">
      <c r="A26" s="45" t="s">
        <v>42</v>
      </c>
      <c r="B26" s="12" t="s">
        <v>38</v>
      </c>
      <c r="C26" s="12">
        <v>21</v>
      </c>
      <c r="D26" s="12" t="s">
        <v>39</v>
      </c>
      <c r="E26" s="12" t="s">
        <v>40</v>
      </c>
      <c r="F26" s="13">
        <v>103</v>
      </c>
      <c r="G26" s="58">
        <v>101.86672259865762</v>
      </c>
      <c r="H26" s="66">
        <f t="shared" si="0"/>
        <v>1.112509927120515E-2</v>
      </c>
      <c r="J26" s="45" t="s">
        <v>42</v>
      </c>
      <c r="K26" s="12" t="s">
        <v>38</v>
      </c>
      <c r="L26" s="12">
        <v>21</v>
      </c>
      <c r="M26" s="12" t="s">
        <v>39</v>
      </c>
      <c r="N26" s="12" t="s">
        <v>40</v>
      </c>
      <c r="O26" s="13"/>
      <c r="P26" s="13"/>
      <c r="Q26" s="13"/>
      <c r="R26" s="13"/>
      <c r="S26" s="13"/>
      <c r="T26" s="24"/>
    </row>
    <row r="27" spans="1:24" ht="15.75" x14ac:dyDescent="0.25">
      <c r="A27" s="45" t="s">
        <v>41</v>
      </c>
      <c r="B27" s="12" t="s">
        <v>38</v>
      </c>
      <c r="C27" s="12">
        <v>22</v>
      </c>
      <c r="D27" s="12" t="s">
        <v>39</v>
      </c>
      <c r="E27" s="12" t="s">
        <v>40</v>
      </c>
      <c r="F27" s="13">
        <v>192</v>
      </c>
      <c r="G27" s="58">
        <v>191.68733269636692</v>
      </c>
      <c r="H27" s="66">
        <f t="shared" si="0"/>
        <v>1.6311317979907558E-3</v>
      </c>
      <c r="J27" s="45" t="s">
        <v>41</v>
      </c>
      <c r="K27" s="12" t="s">
        <v>38</v>
      </c>
      <c r="L27" s="12">
        <v>22</v>
      </c>
      <c r="M27" s="12" t="s">
        <v>39</v>
      </c>
      <c r="N27" s="12" t="s">
        <v>40</v>
      </c>
      <c r="O27" s="13"/>
      <c r="P27" s="13"/>
      <c r="Q27" s="13"/>
      <c r="R27" s="13"/>
      <c r="S27" s="13"/>
      <c r="T27" s="24"/>
    </row>
    <row r="28" spans="1:24" ht="15.75" x14ac:dyDescent="0.25">
      <c r="A28" s="45" t="s">
        <v>68</v>
      </c>
      <c r="B28" s="12" t="s">
        <v>38</v>
      </c>
      <c r="C28" s="12">
        <v>23</v>
      </c>
      <c r="D28" s="12" t="s">
        <v>39</v>
      </c>
      <c r="E28" s="12" t="s">
        <v>40</v>
      </c>
      <c r="F28" s="13" t="s">
        <v>72</v>
      </c>
      <c r="G28" s="58">
        <v>0</v>
      </c>
      <c r="H28" s="66"/>
      <c r="J28" s="45" t="s">
        <v>68</v>
      </c>
      <c r="K28" s="12" t="s">
        <v>38</v>
      </c>
      <c r="L28" s="12">
        <v>23</v>
      </c>
      <c r="M28" s="12" t="s">
        <v>39</v>
      </c>
      <c r="N28" s="12" t="s">
        <v>40</v>
      </c>
      <c r="O28" s="13"/>
      <c r="P28" s="13"/>
      <c r="Q28" s="13"/>
      <c r="R28" s="13"/>
      <c r="S28" s="13"/>
      <c r="T28" s="24"/>
    </row>
    <row r="29" spans="1:24" ht="15.75" x14ac:dyDescent="0.25">
      <c r="A29" s="45" t="s">
        <v>69</v>
      </c>
      <c r="B29" s="12" t="s">
        <v>38</v>
      </c>
      <c r="C29" s="12">
        <v>24</v>
      </c>
      <c r="D29" s="12" t="s">
        <v>39</v>
      </c>
      <c r="E29" s="12" t="s">
        <v>40</v>
      </c>
      <c r="F29" s="13" t="s">
        <v>72</v>
      </c>
      <c r="G29" s="58">
        <v>0</v>
      </c>
      <c r="H29" s="66"/>
      <c r="J29" s="45" t="s">
        <v>69</v>
      </c>
      <c r="K29" s="12" t="s">
        <v>38</v>
      </c>
      <c r="L29" s="12">
        <v>24</v>
      </c>
      <c r="M29" s="12" t="s">
        <v>39</v>
      </c>
      <c r="N29" s="12" t="s">
        <v>40</v>
      </c>
      <c r="O29" s="13"/>
      <c r="P29" s="13"/>
      <c r="Q29" s="13"/>
      <c r="R29" s="13"/>
      <c r="S29" s="13"/>
      <c r="T29" s="24"/>
    </row>
    <row r="30" spans="1:24" x14ac:dyDescent="0.25">
      <c r="A30" s="45" t="s">
        <v>37</v>
      </c>
      <c r="B30" s="12" t="s">
        <v>13</v>
      </c>
      <c r="C30" s="12">
        <v>30</v>
      </c>
      <c r="D30" s="12" t="s">
        <v>30</v>
      </c>
      <c r="E30" s="12" t="s">
        <v>31</v>
      </c>
      <c r="F30" s="13">
        <v>82.1</v>
      </c>
      <c r="G30" s="26">
        <v>80.898513536131006</v>
      </c>
      <c r="H30" s="66">
        <f t="shared" si="0"/>
        <v>1.4851774295363031E-2</v>
      </c>
      <c r="J30" s="45" t="s">
        <v>37</v>
      </c>
      <c r="K30" s="12" t="s">
        <v>13</v>
      </c>
      <c r="L30" s="12">
        <v>30</v>
      </c>
      <c r="M30" s="12" t="s">
        <v>30</v>
      </c>
      <c r="N30" s="12" t="s">
        <v>31</v>
      </c>
      <c r="O30" s="13">
        <v>82.1</v>
      </c>
      <c r="P30" s="13" t="s">
        <v>76</v>
      </c>
      <c r="Q30" s="13" t="s">
        <v>77</v>
      </c>
      <c r="R30" s="13">
        <v>2</v>
      </c>
      <c r="S30" s="13">
        <v>-1</v>
      </c>
      <c r="T30" s="25">
        <v>-0.33</v>
      </c>
      <c r="V30" s="79"/>
      <c r="W30" s="79"/>
      <c r="X30" s="79"/>
    </row>
    <row r="31" spans="1:24" x14ac:dyDescent="0.25">
      <c r="A31" s="45" t="s">
        <v>36</v>
      </c>
      <c r="B31" s="12" t="s">
        <v>13</v>
      </c>
      <c r="C31" s="12">
        <v>31</v>
      </c>
      <c r="D31" s="12" t="s">
        <v>30</v>
      </c>
      <c r="E31" s="12" t="s">
        <v>31</v>
      </c>
      <c r="F31" s="13">
        <v>77</v>
      </c>
      <c r="G31" s="26">
        <v>82.344942107559575</v>
      </c>
      <c r="H31" s="66">
        <f t="shared" si="0"/>
        <v>-6.4909173177606611E-2</v>
      </c>
      <c r="J31" s="45" t="s">
        <v>36</v>
      </c>
      <c r="K31" s="12" t="s">
        <v>13</v>
      </c>
      <c r="L31" s="12">
        <v>31</v>
      </c>
      <c r="M31" s="12" t="s">
        <v>30</v>
      </c>
      <c r="N31" s="12" t="s">
        <v>31</v>
      </c>
      <c r="O31" s="13">
        <v>77</v>
      </c>
      <c r="P31" s="13" t="s">
        <v>78</v>
      </c>
      <c r="Q31" s="13" t="s">
        <v>79</v>
      </c>
      <c r="R31" s="13">
        <v>2</v>
      </c>
      <c r="S31" s="13">
        <v>-6</v>
      </c>
      <c r="T31" s="25">
        <v>-1.2</v>
      </c>
    </row>
    <row r="32" spans="1:24" x14ac:dyDescent="0.25">
      <c r="A32" s="45" t="s">
        <v>35</v>
      </c>
      <c r="B32" s="12" t="s">
        <v>13</v>
      </c>
      <c r="C32" s="12">
        <v>32</v>
      </c>
      <c r="D32" s="12" t="s">
        <v>30</v>
      </c>
      <c r="E32" s="12" t="s">
        <v>31</v>
      </c>
      <c r="F32" s="13">
        <v>78</v>
      </c>
      <c r="G32" s="26">
        <v>81.622082340731708</v>
      </c>
      <c r="H32" s="66">
        <f t="shared" si="0"/>
        <v>-4.4376255014069735E-2</v>
      </c>
      <c r="J32" s="45" t="s">
        <v>35</v>
      </c>
      <c r="K32" s="12" t="s">
        <v>13</v>
      </c>
      <c r="L32" s="12">
        <v>32</v>
      </c>
      <c r="M32" s="12" t="s">
        <v>30</v>
      </c>
      <c r="N32" s="12" t="s">
        <v>31</v>
      </c>
      <c r="O32" s="13">
        <v>78</v>
      </c>
      <c r="P32" s="13" t="s">
        <v>80</v>
      </c>
      <c r="Q32" s="13" t="s">
        <v>81</v>
      </c>
      <c r="R32" s="13">
        <v>2</v>
      </c>
      <c r="S32" s="13">
        <v>-3</v>
      </c>
      <c r="T32" s="25">
        <v>-0.85</v>
      </c>
    </row>
    <row r="33" spans="1:20" x14ac:dyDescent="0.25">
      <c r="A33" s="45" t="s">
        <v>34</v>
      </c>
      <c r="B33" s="12" t="s">
        <v>13</v>
      </c>
      <c r="C33" s="12">
        <v>33</v>
      </c>
      <c r="D33" s="12" t="s">
        <v>30</v>
      </c>
      <c r="E33" s="12" t="s">
        <v>31</v>
      </c>
      <c r="F33" s="13">
        <v>0.3</v>
      </c>
      <c r="G33" s="26">
        <v>0</v>
      </c>
      <c r="H33" s="66"/>
      <c r="J33" s="45" t="s">
        <v>34</v>
      </c>
      <c r="K33" s="12" t="s">
        <v>13</v>
      </c>
      <c r="L33" s="12">
        <v>33</v>
      </c>
      <c r="M33" s="12" t="s">
        <v>30</v>
      </c>
      <c r="N33" s="12" t="s">
        <v>31</v>
      </c>
      <c r="O33" s="12"/>
      <c r="P33" s="13"/>
      <c r="Q33" s="13"/>
      <c r="R33" s="13"/>
      <c r="S33" s="13"/>
      <c r="T33" s="24"/>
    </row>
    <row r="34" spans="1:20" x14ac:dyDescent="0.25">
      <c r="A34" s="45" t="s">
        <v>33</v>
      </c>
      <c r="B34" s="12" t="s">
        <v>13</v>
      </c>
      <c r="C34" s="12">
        <v>34</v>
      </c>
      <c r="D34" s="12" t="s">
        <v>30</v>
      </c>
      <c r="E34" s="12" t="s">
        <v>31</v>
      </c>
      <c r="F34" s="13">
        <v>1.7</v>
      </c>
      <c r="G34" s="26">
        <v>1.4464285714285718</v>
      </c>
      <c r="H34" s="66"/>
      <c r="J34" s="45" t="s">
        <v>33</v>
      </c>
      <c r="K34" s="12" t="s">
        <v>13</v>
      </c>
      <c r="L34" s="12">
        <v>34</v>
      </c>
      <c r="M34" s="12" t="s">
        <v>30</v>
      </c>
      <c r="N34" s="12" t="s">
        <v>31</v>
      </c>
      <c r="O34" s="12"/>
      <c r="P34" s="13"/>
      <c r="Q34" s="13"/>
      <c r="R34" s="13"/>
      <c r="S34" s="13"/>
      <c r="T34" s="24"/>
    </row>
    <row r="35" spans="1:20" x14ac:dyDescent="0.25">
      <c r="A35" s="45" t="s">
        <v>32</v>
      </c>
      <c r="B35" s="12" t="s">
        <v>13</v>
      </c>
      <c r="C35" s="12">
        <v>35</v>
      </c>
      <c r="D35" s="12" t="s">
        <v>30</v>
      </c>
      <c r="E35" s="12" t="s">
        <v>31</v>
      </c>
      <c r="F35" s="13">
        <v>0.9</v>
      </c>
      <c r="G35" s="26">
        <v>0.72360522861063425</v>
      </c>
      <c r="H35" s="66"/>
      <c r="J35" s="45" t="s">
        <v>32</v>
      </c>
      <c r="K35" s="12" t="s">
        <v>13</v>
      </c>
      <c r="L35" s="12">
        <v>35</v>
      </c>
      <c r="M35" s="12" t="s">
        <v>30</v>
      </c>
      <c r="N35" s="12" t="s">
        <v>31</v>
      </c>
      <c r="O35" s="12"/>
      <c r="P35" s="13"/>
      <c r="Q35" s="13"/>
      <c r="R35" s="13"/>
      <c r="S35" s="13"/>
      <c r="T35" s="24"/>
    </row>
    <row r="36" spans="1:20" x14ac:dyDescent="0.25">
      <c r="A36" s="45" t="s">
        <v>29</v>
      </c>
      <c r="B36" s="12" t="s">
        <v>13</v>
      </c>
      <c r="C36" s="12">
        <v>42</v>
      </c>
      <c r="D36" s="12" t="s">
        <v>30</v>
      </c>
      <c r="E36" s="12" t="s">
        <v>31</v>
      </c>
      <c r="F36" s="13">
        <v>81</v>
      </c>
      <c r="G36" s="26">
        <v>80.898513536131006</v>
      </c>
      <c r="H36" s="66">
        <f t="shared" si="0"/>
        <v>1.2544910831231561E-3</v>
      </c>
      <c r="J36" s="45" t="s">
        <v>29</v>
      </c>
      <c r="K36" s="12" t="s">
        <v>13</v>
      </c>
      <c r="L36" s="12">
        <v>42</v>
      </c>
      <c r="M36" s="12" t="s">
        <v>30</v>
      </c>
      <c r="N36" s="12" t="s">
        <v>31</v>
      </c>
      <c r="O36" s="13">
        <v>81</v>
      </c>
      <c r="P36" s="13" t="s">
        <v>82</v>
      </c>
      <c r="Q36" s="13" t="s">
        <v>83</v>
      </c>
      <c r="R36" s="13">
        <v>2</v>
      </c>
      <c r="S36" s="13">
        <v>-3</v>
      </c>
      <c r="T36" s="25">
        <v>-0.61</v>
      </c>
    </row>
    <row r="37" spans="1:20" x14ac:dyDescent="0.25">
      <c r="A37" s="45" t="s">
        <v>20</v>
      </c>
      <c r="B37" s="12" t="s">
        <v>13</v>
      </c>
      <c r="C37" s="12">
        <v>43</v>
      </c>
      <c r="D37" s="12" t="s">
        <v>27</v>
      </c>
      <c r="E37" s="12" t="s">
        <v>24</v>
      </c>
      <c r="F37" s="13">
        <v>82</v>
      </c>
      <c r="G37" s="26">
        <v>81.191350452658114</v>
      </c>
      <c r="H37" s="66">
        <f t="shared" si="0"/>
        <v>9.9597992006969036E-3</v>
      </c>
      <c r="J37" s="45" t="s">
        <v>20</v>
      </c>
      <c r="K37" s="12" t="s">
        <v>13</v>
      </c>
      <c r="L37" s="12">
        <v>43</v>
      </c>
      <c r="M37" s="12" t="s">
        <v>27</v>
      </c>
      <c r="N37" s="12" t="s">
        <v>24</v>
      </c>
      <c r="O37" s="13">
        <v>82</v>
      </c>
      <c r="P37" s="13" t="s">
        <v>84</v>
      </c>
      <c r="Q37" s="13" t="s">
        <v>85</v>
      </c>
      <c r="R37" s="13">
        <v>1</v>
      </c>
      <c r="S37" s="13">
        <v>-1</v>
      </c>
      <c r="T37" s="25">
        <v>-0.35</v>
      </c>
    </row>
    <row r="38" spans="1:20" x14ac:dyDescent="0.25">
      <c r="A38" s="45" t="s">
        <v>28</v>
      </c>
      <c r="B38" s="12" t="s">
        <v>13</v>
      </c>
      <c r="C38" s="12">
        <v>44</v>
      </c>
      <c r="D38" s="12" t="s">
        <v>27</v>
      </c>
      <c r="E38" s="12" t="s">
        <v>24</v>
      </c>
      <c r="F38" s="13">
        <v>83</v>
      </c>
      <c r="G38" s="26">
        <v>81.204516944623563</v>
      </c>
      <c r="H38" s="66">
        <f t="shared" si="0"/>
        <v>2.2110630331079299E-2</v>
      </c>
      <c r="J38" s="45" t="s">
        <v>28</v>
      </c>
      <c r="K38" s="12" t="s">
        <v>13</v>
      </c>
      <c r="L38" s="12">
        <v>44</v>
      </c>
      <c r="M38" s="12" t="s">
        <v>27</v>
      </c>
      <c r="N38" s="12" t="s">
        <v>24</v>
      </c>
      <c r="O38" s="13">
        <v>83</v>
      </c>
      <c r="P38" s="13" t="s">
        <v>86</v>
      </c>
      <c r="Q38" s="13" t="s">
        <v>87</v>
      </c>
      <c r="R38" s="13">
        <v>1</v>
      </c>
      <c r="S38" s="13">
        <v>-1</v>
      </c>
      <c r="T38" s="25">
        <v>-0.17</v>
      </c>
    </row>
    <row r="39" spans="1:20" x14ac:dyDescent="0.25">
      <c r="A39" s="45" t="s">
        <v>17</v>
      </c>
      <c r="B39" s="12" t="s">
        <v>13</v>
      </c>
      <c r="C39" s="12">
        <v>45</v>
      </c>
      <c r="D39" s="12" t="s">
        <v>27</v>
      </c>
      <c r="E39" s="12" t="s">
        <v>24</v>
      </c>
      <c r="F39" s="13">
        <v>101</v>
      </c>
      <c r="G39" s="26">
        <v>98.694923591093769</v>
      </c>
      <c r="H39" s="66">
        <f t="shared" si="0"/>
        <v>2.335557215137498E-2</v>
      </c>
      <c r="J39" s="45" t="s">
        <v>17</v>
      </c>
      <c r="K39" s="12" t="s">
        <v>13</v>
      </c>
      <c r="L39" s="12">
        <v>45</v>
      </c>
      <c r="M39" s="12" t="s">
        <v>27</v>
      </c>
      <c r="N39" s="12" t="s">
        <v>24</v>
      </c>
      <c r="O39" s="13">
        <v>101</v>
      </c>
      <c r="P39" s="13" t="s">
        <v>88</v>
      </c>
      <c r="Q39" s="13" t="s">
        <v>89</v>
      </c>
      <c r="R39" s="13">
        <v>1</v>
      </c>
      <c r="S39" s="13">
        <v>-1</v>
      </c>
      <c r="T39" s="25">
        <v>-0.18</v>
      </c>
    </row>
    <row r="40" spans="1:20" x14ac:dyDescent="0.25">
      <c r="A40" s="45" t="s">
        <v>21</v>
      </c>
      <c r="B40" s="12" t="s">
        <v>13</v>
      </c>
      <c r="C40" s="13">
        <v>46</v>
      </c>
      <c r="D40" s="13" t="s">
        <v>26</v>
      </c>
      <c r="E40" s="13" t="s">
        <v>24</v>
      </c>
      <c r="F40" s="13">
        <v>92</v>
      </c>
      <c r="G40" s="26">
        <v>89.596919824310262</v>
      </c>
      <c r="H40" s="66">
        <f t="shared" si="0"/>
        <v>2.6821013271459714E-2</v>
      </c>
      <c r="J40" s="45" t="s">
        <v>21</v>
      </c>
      <c r="K40" s="12" t="s">
        <v>13</v>
      </c>
      <c r="L40" s="13">
        <v>46</v>
      </c>
      <c r="M40" s="13" t="s">
        <v>26</v>
      </c>
      <c r="N40" s="13" t="s">
        <v>24</v>
      </c>
      <c r="O40" s="13">
        <v>92</v>
      </c>
      <c r="P40" s="13" t="s">
        <v>90</v>
      </c>
      <c r="Q40" s="13" t="s">
        <v>91</v>
      </c>
      <c r="R40" s="13">
        <v>1</v>
      </c>
      <c r="S40" s="13">
        <v>5</v>
      </c>
      <c r="T40" s="25">
        <v>0.85</v>
      </c>
    </row>
    <row r="41" spans="1:20" x14ac:dyDescent="0.25">
      <c r="A41" s="45" t="s">
        <v>25</v>
      </c>
      <c r="B41" s="12" t="s">
        <v>13</v>
      </c>
      <c r="C41" s="13">
        <v>47</v>
      </c>
      <c r="D41" s="13" t="s">
        <v>26</v>
      </c>
      <c r="E41" s="13" t="s">
        <v>24</v>
      </c>
      <c r="F41" s="13">
        <v>69</v>
      </c>
      <c r="G41" s="26">
        <v>63.40114182026948</v>
      </c>
      <c r="H41" s="66">
        <f t="shared" si="0"/>
        <v>8.8308475509829912E-2</v>
      </c>
      <c r="J41" s="45" t="s">
        <v>25</v>
      </c>
      <c r="K41" s="12" t="s">
        <v>13</v>
      </c>
      <c r="L41" s="13">
        <v>47</v>
      </c>
      <c r="M41" s="13" t="s">
        <v>26</v>
      </c>
      <c r="N41" s="13" t="s">
        <v>24</v>
      </c>
      <c r="O41" s="13">
        <v>69</v>
      </c>
      <c r="P41" s="13" t="s">
        <v>92</v>
      </c>
      <c r="Q41" s="13" t="s">
        <v>93</v>
      </c>
      <c r="R41" s="13">
        <v>1</v>
      </c>
      <c r="S41" s="13">
        <v>5</v>
      </c>
      <c r="T41" s="25">
        <v>1.02</v>
      </c>
    </row>
    <row r="42" spans="1:20" x14ac:dyDescent="0.25">
      <c r="A42" s="45" t="s">
        <v>20</v>
      </c>
      <c r="B42" s="12" t="s">
        <v>13</v>
      </c>
      <c r="C42" s="13">
        <v>48</v>
      </c>
      <c r="D42" s="13" t="s">
        <v>26</v>
      </c>
      <c r="E42" s="13" t="s">
        <v>24</v>
      </c>
      <c r="F42" s="13">
        <v>82</v>
      </c>
      <c r="G42" s="26">
        <v>75.749722336875095</v>
      </c>
      <c r="H42" s="66">
        <f t="shared" si="0"/>
        <v>8.2512218795055034E-2</v>
      </c>
      <c r="J42" s="45" t="s">
        <v>20</v>
      </c>
      <c r="K42" s="12" t="s">
        <v>13</v>
      </c>
      <c r="L42" s="13">
        <v>48</v>
      </c>
      <c r="M42" s="13" t="s">
        <v>26</v>
      </c>
      <c r="N42" s="13" t="s">
        <v>24</v>
      </c>
      <c r="O42" s="13">
        <v>82</v>
      </c>
      <c r="P42" s="13" t="s">
        <v>94</v>
      </c>
      <c r="Q42" s="13" t="s">
        <v>95</v>
      </c>
      <c r="R42" s="13">
        <v>1</v>
      </c>
      <c r="S42" s="13">
        <v>3</v>
      </c>
      <c r="T42" s="25">
        <v>0.6</v>
      </c>
    </row>
    <row r="43" spans="1:20" x14ac:dyDescent="0.25">
      <c r="A43" s="45" t="s">
        <v>28</v>
      </c>
      <c r="B43" s="12" t="s">
        <v>13</v>
      </c>
      <c r="C43" s="13">
        <v>49</v>
      </c>
      <c r="D43" s="13" t="s">
        <v>26</v>
      </c>
      <c r="E43" s="13" t="s">
        <v>24</v>
      </c>
      <c r="F43" s="13">
        <v>79</v>
      </c>
      <c r="G43" s="26">
        <v>75.762006380741482</v>
      </c>
      <c r="H43" s="66">
        <f t="shared" si="0"/>
        <v>4.2739016215938119E-2</v>
      </c>
      <c r="J43" s="45" t="s">
        <v>28</v>
      </c>
      <c r="K43" s="12" t="s">
        <v>13</v>
      </c>
      <c r="L43" s="13">
        <v>49</v>
      </c>
      <c r="M43" s="13" t="s">
        <v>26</v>
      </c>
      <c r="N43" s="13" t="s">
        <v>24</v>
      </c>
      <c r="O43" s="13">
        <v>79</v>
      </c>
      <c r="P43" s="13" t="s">
        <v>96</v>
      </c>
      <c r="Q43" s="13" t="s">
        <v>97</v>
      </c>
      <c r="R43" s="13">
        <v>1</v>
      </c>
      <c r="S43" s="13">
        <v>4</v>
      </c>
      <c r="T43" s="25">
        <v>0.68</v>
      </c>
    </row>
    <row r="44" spans="1:20" x14ac:dyDescent="0.25">
      <c r="A44" s="45" t="s">
        <v>12</v>
      </c>
      <c r="B44" s="12" t="s">
        <v>13</v>
      </c>
      <c r="C44" s="13">
        <v>50</v>
      </c>
      <c r="D44" s="13" t="s">
        <v>26</v>
      </c>
      <c r="E44" s="13" t="s">
        <v>24</v>
      </c>
      <c r="F44" s="13">
        <v>62</v>
      </c>
      <c r="G44" s="26">
        <v>61.005718130358886</v>
      </c>
      <c r="H44" s="66">
        <f t="shared" si="0"/>
        <v>1.6298174992653996E-2</v>
      </c>
      <c r="J44" s="45" t="s">
        <v>12</v>
      </c>
      <c r="K44" s="12" t="s">
        <v>13</v>
      </c>
      <c r="L44" s="13">
        <v>50</v>
      </c>
      <c r="M44" s="13" t="s">
        <v>26</v>
      </c>
      <c r="N44" s="13" t="s">
        <v>24</v>
      </c>
      <c r="O44" s="13">
        <v>62</v>
      </c>
      <c r="P44" s="13" t="s">
        <v>98</v>
      </c>
      <c r="Q44" s="13" t="s">
        <v>99</v>
      </c>
      <c r="R44" s="13">
        <v>2</v>
      </c>
      <c r="S44" s="13">
        <v>0</v>
      </c>
      <c r="T44" s="25">
        <v>0.03</v>
      </c>
    </row>
    <row r="45" spans="1:20" x14ac:dyDescent="0.25">
      <c r="A45" s="45" t="s">
        <v>22</v>
      </c>
      <c r="B45" s="12" t="s">
        <v>13</v>
      </c>
      <c r="C45" s="13">
        <v>51</v>
      </c>
      <c r="D45" s="13" t="s">
        <v>23</v>
      </c>
      <c r="E45" s="13" t="s">
        <v>24</v>
      </c>
      <c r="F45" s="13">
        <v>26</v>
      </c>
      <c r="G45" s="26">
        <v>25.445524344683609</v>
      </c>
      <c r="H45" s="66">
        <f t="shared" si="0"/>
        <v>2.1790694811609935E-2</v>
      </c>
      <c r="J45" s="45" t="s">
        <v>22</v>
      </c>
      <c r="K45" s="12" t="s">
        <v>13</v>
      </c>
      <c r="L45" s="13">
        <v>51</v>
      </c>
      <c r="M45" s="13" t="s">
        <v>23</v>
      </c>
      <c r="N45" s="13" t="s">
        <v>24</v>
      </c>
      <c r="O45" s="13">
        <v>26</v>
      </c>
      <c r="P45" s="13" t="s">
        <v>100</v>
      </c>
      <c r="Q45" s="13" t="s">
        <v>101</v>
      </c>
      <c r="R45" s="13">
        <v>1</v>
      </c>
      <c r="S45" s="13">
        <v>6</v>
      </c>
      <c r="T45" s="25">
        <v>0.61</v>
      </c>
    </row>
    <row r="46" spans="1:20" x14ac:dyDescent="0.25">
      <c r="A46" s="45" t="s">
        <v>20</v>
      </c>
      <c r="B46" s="12" t="s">
        <v>13</v>
      </c>
      <c r="C46" s="13">
        <v>52</v>
      </c>
      <c r="D46" s="13" t="s">
        <v>23</v>
      </c>
      <c r="E46" s="13" t="s">
        <v>24</v>
      </c>
      <c r="F46" s="13">
        <v>155</v>
      </c>
      <c r="G46" s="26">
        <v>152.75542125166928</v>
      </c>
      <c r="H46" s="66">
        <f t="shared" si="0"/>
        <v>1.4693938388168308E-2</v>
      </c>
      <c r="J46" s="45" t="s">
        <v>20</v>
      </c>
      <c r="K46" s="12" t="s">
        <v>13</v>
      </c>
      <c r="L46" s="13">
        <v>52</v>
      </c>
      <c r="M46" s="13" t="s">
        <v>23</v>
      </c>
      <c r="N46" s="13" t="s">
        <v>24</v>
      </c>
      <c r="O46" s="13">
        <v>155</v>
      </c>
      <c r="P46" s="13" t="s">
        <v>102</v>
      </c>
      <c r="Q46" s="13" t="s">
        <v>103</v>
      </c>
      <c r="R46" s="13">
        <v>1</v>
      </c>
      <c r="S46" s="13">
        <v>3</v>
      </c>
      <c r="T46" s="25">
        <v>1.1200000000000001</v>
      </c>
    </row>
    <row r="47" spans="1:20" x14ac:dyDescent="0.25">
      <c r="A47" s="45" t="s">
        <v>28</v>
      </c>
      <c r="B47" s="12" t="s">
        <v>13</v>
      </c>
      <c r="C47" s="13">
        <v>53</v>
      </c>
      <c r="D47" s="13" t="s">
        <v>23</v>
      </c>
      <c r="E47" s="13" t="s">
        <v>24</v>
      </c>
      <c r="F47" s="13">
        <v>165</v>
      </c>
      <c r="G47" s="26">
        <v>152.7801930163385</v>
      </c>
      <c r="H47" s="70">
        <f t="shared" si="0"/>
        <v>7.9982926728955614E-2</v>
      </c>
      <c r="J47" s="45" t="s">
        <v>28</v>
      </c>
      <c r="K47" s="12" t="s">
        <v>13</v>
      </c>
      <c r="L47" s="13">
        <v>53</v>
      </c>
      <c r="M47" s="13" t="s">
        <v>23</v>
      </c>
      <c r="N47" s="13" t="s">
        <v>24</v>
      </c>
      <c r="O47" s="13">
        <v>165</v>
      </c>
      <c r="P47" s="13" t="s">
        <v>104</v>
      </c>
      <c r="Q47" s="13" t="s">
        <v>105</v>
      </c>
      <c r="R47" s="13">
        <v>1</v>
      </c>
      <c r="S47" s="13">
        <v>9</v>
      </c>
      <c r="T47" s="25">
        <v>1.79</v>
      </c>
    </row>
    <row r="48" spans="1:20" x14ac:dyDescent="0.25">
      <c r="A48" s="45" t="s">
        <v>16</v>
      </c>
      <c r="B48" s="12" t="s">
        <v>13</v>
      </c>
      <c r="C48" s="13">
        <v>54</v>
      </c>
      <c r="D48" s="13" t="s">
        <v>23</v>
      </c>
      <c r="E48" s="13" t="s">
        <v>24</v>
      </c>
      <c r="F48" s="13">
        <v>95</v>
      </c>
      <c r="G48" s="26">
        <v>91.048534417670169</v>
      </c>
      <c r="H48" s="66">
        <f t="shared" si="0"/>
        <v>4.3399551762174811E-2</v>
      </c>
      <c r="J48" s="45" t="s">
        <v>16</v>
      </c>
      <c r="K48" s="12" t="s">
        <v>13</v>
      </c>
      <c r="L48" s="13">
        <v>54</v>
      </c>
      <c r="M48" s="13" t="s">
        <v>23</v>
      </c>
      <c r="N48" s="13" t="s">
        <v>24</v>
      </c>
      <c r="O48" s="13">
        <v>95</v>
      </c>
      <c r="P48" s="13" t="s">
        <v>106</v>
      </c>
      <c r="Q48" s="13" t="s">
        <v>107</v>
      </c>
      <c r="R48" s="13">
        <v>1</v>
      </c>
      <c r="S48" s="13">
        <v>7</v>
      </c>
      <c r="T48" s="25">
        <v>1.3</v>
      </c>
    </row>
    <row r="49" spans="1:20" x14ac:dyDescent="0.25">
      <c r="A49" s="45" t="s">
        <v>12</v>
      </c>
      <c r="B49" s="12" t="s">
        <v>13</v>
      </c>
      <c r="C49" s="13">
        <v>55</v>
      </c>
      <c r="D49" s="13" t="s">
        <v>23</v>
      </c>
      <c r="E49" s="13" t="s">
        <v>24</v>
      </c>
      <c r="F49" s="13">
        <v>239</v>
      </c>
      <c r="G49" s="26">
        <v>232.49953365802395</v>
      </c>
      <c r="H49" s="66">
        <f t="shared" si="0"/>
        <v>2.7959051098731993E-2</v>
      </c>
      <c r="J49" s="45" t="s">
        <v>12</v>
      </c>
      <c r="K49" s="12" t="s">
        <v>13</v>
      </c>
      <c r="L49" s="13">
        <v>55</v>
      </c>
      <c r="M49" s="13" t="s">
        <v>23</v>
      </c>
      <c r="N49" s="13" t="s">
        <v>24</v>
      </c>
      <c r="O49" s="13">
        <v>239</v>
      </c>
      <c r="P49" s="13" t="s">
        <v>108</v>
      </c>
      <c r="Q49" s="13" t="s">
        <v>109</v>
      </c>
      <c r="R49" s="13">
        <v>1</v>
      </c>
      <c r="S49" s="13">
        <v>4</v>
      </c>
      <c r="T49" s="25">
        <v>0.97</v>
      </c>
    </row>
    <row r="50" spans="1:20" x14ac:dyDescent="0.25">
      <c r="A50" s="45" t="s">
        <v>19</v>
      </c>
      <c r="B50" s="12" t="s">
        <v>13</v>
      </c>
      <c r="C50" s="13">
        <v>56</v>
      </c>
      <c r="D50" s="13" t="s">
        <v>23</v>
      </c>
      <c r="E50" s="13" t="s">
        <v>24</v>
      </c>
      <c r="F50" s="13">
        <v>81</v>
      </c>
      <c r="G50" s="26">
        <v>73.809354707792224</v>
      </c>
      <c r="H50" s="70">
        <f t="shared" si="0"/>
        <v>9.7421869093358204E-2</v>
      </c>
      <c r="J50" s="45" t="s">
        <v>19</v>
      </c>
      <c r="K50" s="12" t="s">
        <v>13</v>
      </c>
      <c r="L50" s="13">
        <v>56</v>
      </c>
      <c r="M50" s="13" t="s">
        <v>23</v>
      </c>
      <c r="N50" s="13" t="s">
        <v>24</v>
      </c>
      <c r="O50" s="13">
        <v>81</v>
      </c>
      <c r="P50" s="13" t="s">
        <v>110</v>
      </c>
      <c r="Q50" s="13" t="s">
        <v>111</v>
      </c>
      <c r="R50" s="13">
        <v>1</v>
      </c>
      <c r="S50" s="13">
        <v>10</v>
      </c>
      <c r="T50" s="25">
        <v>1.43</v>
      </c>
    </row>
    <row r="51" spans="1:20" x14ac:dyDescent="0.25">
      <c r="A51" s="45" t="s">
        <v>22</v>
      </c>
      <c r="B51" s="12" t="s">
        <v>13</v>
      </c>
      <c r="C51" s="13">
        <v>57</v>
      </c>
      <c r="D51" s="13" t="s">
        <v>18</v>
      </c>
      <c r="E51" s="13" t="s">
        <v>15</v>
      </c>
      <c r="F51" s="26">
        <v>8.36</v>
      </c>
      <c r="G51" s="26">
        <v>8.3754439791470823</v>
      </c>
      <c r="H51" s="68">
        <f t="shared" ref="H51:H59" si="1">(F51-G51)</f>
        <v>-1.5443979147082842E-2</v>
      </c>
      <c r="J51" s="45" t="s">
        <v>22</v>
      </c>
      <c r="K51" s="12" t="s">
        <v>13</v>
      </c>
      <c r="L51" s="13">
        <v>57</v>
      </c>
      <c r="M51" s="13" t="s">
        <v>18</v>
      </c>
      <c r="N51" s="13" t="s">
        <v>15</v>
      </c>
      <c r="O51" s="13">
        <v>8.36</v>
      </c>
      <c r="P51" s="26">
        <v>8.3710000000000004</v>
      </c>
      <c r="Q51" s="77">
        <v>3.5290000000000002E-2</v>
      </c>
      <c r="R51" s="13">
        <v>1</v>
      </c>
      <c r="S51" s="26">
        <f>(O51-P51)</f>
        <v>-1.1000000000001009E-2</v>
      </c>
      <c r="T51" s="25">
        <v>-0.31</v>
      </c>
    </row>
    <row r="52" spans="1:20" x14ac:dyDescent="0.25">
      <c r="A52" s="45" t="s">
        <v>21</v>
      </c>
      <c r="B52" s="12" t="s">
        <v>13</v>
      </c>
      <c r="C52" s="13">
        <v>58</v>
      </c>
      <c r="D52" s="13" t="s">
        <v>18</v>
      </c>
      <c r="E52" s="13" t="s">
        <v>15</v>
      </c>
      <c r="F52" s="26">
        <v>16.34</v>
      </c>
      <c r="G52" s="26">
        <v>16.387719459946677</v>
      </c>
      <c r="H52" s="68">
        <f t="shared" si="1"/>
        <v>-4.7719459946677034E-2</v>
      </c>
      <c r="J52" s="45" t="s">
        <v>21</v>
      </c>
      <c r="K52" s="12" t="s">
        <v>13</v>
      </c>
      <c r="L52" s="13">
        <v>58</v>
      </c>
      <c r="M52" s="13" t="s">
        <v>18</v>
      </c>
      <c r="N52" s="13" t="s">
        <v>15</v>
      </c>
      <c r="O52" s="13">
        <v>16.3</v>
      </c>
      <c r="P52" s="26">
        <v>16.37</v>
      </c>
      <c r="Q52" s="77">
        <v>0.1106</v>
      </c>
      <c r="R52" s="13">
        <v>1</v>
      </c>
      <c r="S52" s="26">
        <f t="shared" ref="S52:S59" si="2">(O52-P52)</f>
        <v>-7.0000000000000284E-2</v>
      </c>
      <c r="T52" s="25">
        <v>-0.63</v>
      </c>
    </row>
    <row r="53" spans="1:20" x14ac:dyDescent="0.25">
      <c r="A53" s="45" t="s">
        <v>25</v>
      </c>
      <c r="B53" s="12" t="s">
        <v>13</v>
      </c>
      <c r="C53" s="13">
        <v>59</v>
      </c>
      <c r="D53" s="13" t="s">
        <v>18</v>
      </c>
      <c r="E53" s="13" t="s">
        <v>15</v>
      </c>
      <c r="F53" s="26">
        <v>16.29</v>
      </c>
      <c r="G53" s="26">
        <v>16.387903836159538</v>
      </c>
      <c r="H53" s="68">
        <f t="shared" si="1"/>
        <v>-9.7903836159538571E-2</v>
      </c>
      <c r="J53" s="45" t="s">
        <v>25</v>
      </c>
      <c r="K53" s="12" t="s">
        <v>13</v>
      </c>
      <c r="L53" s="13">
        <v>59</v>
      </c>
      <c r="M53" s="13" t="s">
        <v>18</v>
      </c>
      <c r="N53" s="13" t="s">
        <v>15</v>
      </c>
      <c r="O53" s="13">
        <v>16.3</v>
      </c>
      <c r="P53" s="26">
        <v>16.34</v>
      </c>
      <c r="Q53" s="77">
        <v>0.1028</v>
      </c>
      <c r="R53" s="13">
        <v>1</v>
      </c>
      <c r="S53" s="26">
        <f t="shared" si="2"/>
        <v>-3.9999999999999147E-2</v>
      </c>
      <c r="T53" s="25">
        <v>-0.39</v>
      </c>
    </row>
    <row r="54" spans="1:20" x14ac:dyDescent="0.25">
      <c r="A54" s="45" t="s">
        <v>20</v>
      </c>
      <c r="B54" s="12" t="s">
        <v>13</v>
      </c>
      <c r="C54" s="13">
        <v>60</v>
      </c>
      <c r="D54" s="13" t="s">
        <v>18</v>
      </c>
      <c r="E54" s="13" t="s">
        <v>15</v>
      </c>
      <c r="F54" s="26">
        <v>4.51</v>
      </c>
      <c r="G54" s="26">
        <v>4.4634156860783527</v>
      </c>
      <c r="H54" s="68">
        <f t="shared" si="1"/>
        <v>4.658431392164708E-2</v>
      </c>
      <c r="J54" s="45" t="s">
        <v>20</v>
      </c>
      <c r="K54" s="12" t="s">
        <v>13</v>
      </c>
      <c r="L54" s="13">
        <v>60</v>
      </c>
      <c r="M54" s="13" t="s">
        <v>18</v>
      </c>
      <c r="N54" s="13" t="s">
        <v>15</v>
      </c>
      <c r="O54" s="13">
        <v>4.51</v>
      </c>
      <c r="P54" s="26">
        <v>4.492</v>
      </c>
      <c r="Q54" s="77">
        <v>6.1449999999999998E-2</v>
      </c>
      <c r="R54" s="13">
        <v>1</v>
      </c>
      <c r="S54" s="26">
        <f t="shared" si="2"/>
        <v>1.7999999999999794E-2</v>
      </c>
      <c r="T54" s="25">
        <v>0.28999999999999998</v>
      </c>
    </row>
    <row r="55" spans="1:20" x14ac:dyDescent="0.25">
      <c r="A55" s="45" t="s">
        <v>28</v>
      </c>
      <c r="B55" s="12" t="s">
        <v>13</v>
      </c>
      <c r="C55" s="13">
        <v>61</v>
      </c>
      <c r="D55" s="13" t="s">
        <v>18</v>
      </c>
      <c r="E55" s="13" t="s">
        <v>15</v>
      </c>
      <c r="F55" s="26">
        <v>7.89</v>
      </c>
      <c r="G55" s="26">
        <v>7.8878508901342705</v>
      </c>
      <c r="H55" s="68">
        <f t="shared" si="1"/>
        <v>2.1491098657291374E-3</v>
      </c>
      <c r="J55" s="45" t="s">
        <v>28</v>
      </c>
      <c r="K55" s="12" t="s">
        <v>13</v>
      </c>
      <c r="L55" s="13">
        <v>61</v>
      </c>
      <c r="M55" s="13" t="s">
        <v>18</v>
      </c>
      <c r="N55" s="13" t="s">
        <v>15</v>
      </c>
      <c r="O55" s="13">
        <v>7.89</v>
      </c>
      <c r="P55" s="26">
        <v>7.9080000000000004</v>
      </c>
      <c r="Q55" s="77">
        <v>7.0599999999999996E-2</v>
      </c>
      <c r="R55" s="13">
        <v>1</v>
      </c>
      <c r="S55" s="26">
        <f t="shared" si="2"/>
        <v>-1.8000000000000682E-2</v>
      </c>
      <c r="T55" s="25">
        <v>-0.25</v>
      </c>
    </row>
    <row r="56" spans="1:20" x14ac:dyDescent="0.25">
      <c r="A56" s="45" t="s">
        <v>16</v>
      </c>
      <c r="B56" s="12" t="s">
        <v>13</v>
      </c>
      <c r="C56" s="13">
        <v>62</v>
      </c>
      <c r="D56" s="13" t="s">
        <v>18</v>
      </c>
      <c r="E56" s="13" t="s">
        <v>15</v>
      </c>
      <c r="F56" s="26">
        <v>16.260000000000002</v>
      </c>
      <c r="G56" s="26">
        <v>16.309964936078725</v>
      </c>
      <c r="H56" s="68">
        <f t="shared" si="1"/>
        <v>-4.9964936078723099E-2</v>
      </c>
      <c r="J56" s="45" t="s">
        <v>16</v>
      </c>
      <c r="K56" s="12" t="s">
        <v>13</v>
      </c>
      <c r="L56" s="13">
        <v>62</v>
      </c>
      <c r="M56" s="13" t="s">
        <v>18</v>
      </c>
      <c r="N56" s="13" t="s">
        <v>15</v>
      </c>
      <c r="O56" s="13">
        <v>16.3</v>
      </c>
      <c r="P56" s="26">
        <v>16.3</v>
      </c>
      <c r="Q56" s="77">
        <v>9.6189999999999998E-2</v>
      </c>
      <c r="R56" s="13">
        <v>1</v>
      </c>
      <c r="S56" s="26">
        <f t="shared" si="2"/>
        <v>0</v>
      </c>
      <c r="T56" s="25">
        <v>0</v>
      </c>
    </row>
    <row r="57" spans="1:20" x14ac:dyDescent="0.25">
      <c r="A57" s="45" t="s">
        <v>12</v>
      </c>
      <c r="B57" s="12" t="s">
        <v>13</v>
      </c>
      <c r="C57" s="13">
        <v>63</v>
      </c>
      <c r="D57" s="13" t="s">
        <v>18</v>
      </c>
      <c r="E57" s="13" t="s">
        <v>15</v>
      </c>
      <c r="F57" s="26">
        <v>8.31</v>
      </c>
      <c r="G57" s="26">
        <v>8.2948453389327685</v>
      </c>
      <c r="H57" s="68">
        <f t="shared" si="1"/>
        <v>1.5154661067231956E-2</v>
      </c>
      <c r="J57" s="45" t="s">
        <v>12</v>
      </c>
      <c r="K57" s="12" t="s">
        <v>13</v>
      </c>
      <c r="L57" s="13">
        <v>63</v>
      </c>
      <c r="M57" s="13" t="s">
        <v>18</v>
      </c>
      <c r="N57" s="13" t="s">
        <v>15</v>
      </c>
      <c r="O57" s="13">
        <v>8.31</v>
      </c>
      <c r="P57" s="26">
        <v>8.3239999999999998</v>
      </c>
      <c r="Q57" s="77">
        <v>7.0809999999999998E-2</v>
      </c>
      <c r="R57" s="13">
        <v>1</v>
      </c>
      <c r="S57" s="26">
        <f t="shared" si="2"/>
        <v>-1.3999999999999346E-2</v>
      </c>
      <c r="T57" s="25">
        <v>-0.2</v>
      </c>
    </row>
    <row r="58" spans="1:20" x14ac:dyDescent="0.25">
      <c r="A58" s="45" t="s">
        <v>19</v>
      </c>
      <c r="B58" s="12" t="s">
        <v>13</v>
      </c>
      <c r="C58" s="13">
        <v>64</v>
      </c>
      <c r="D58" s="13" t="s">
        <v>18</v>
      </c>
      <c r="E58" s="13" t="s">
        <v>15</v>
      </c>
      <c r="F58" s="26">
        <v>5.25</v>
      </c>
      <c r="G58" s="26">
        <v>5.2073101943346503</v>
      </c>
      <c r="H58" s="68">
        <f t="shared" si="1"/>
        <v>4.2689805665349745E-2</v>
      </c>
      <c r="J58" s="45" t="s">
        <v>19</v>
      </c>
      <c r="K58" s="12" t="s">
        <v>13</v>
      </c>
      <c r="L58" s="13">
        <v>64</v>
      </c>
      <c r="M58" s="13" t="s">
        <v>18</v>
      </c>
      <c r="N58" s="13" t="s">
        <v>15</v>
      </c>
      <c r="O58" s="13">
        <v>5.25</v>
      </c>
      <c r="P58" s="26">
        <v>5.2350000000000003</v>
      </c>
      <c r="Q58" s="77">
        <v>4.904E-2</v>
      </c>
      <c r="R58" s="13">
        <v>1</v>
      </c>
      <c r="S58" s="26">
        <f t="shared" si="2"/>
        <v>1.499999999999968E-2</v>
      </c>
      <c r="T58" s="25">
        <v>0.31</v>
      </c>
    </row>
    <row r="59" spans="1:20" x14ac:dyDescent="0.25">
      <c r="A59" s="45" t="s">
        <v>17</v>
      </c>
      <c r="B59" s="12" t="s">
        <v>13</v>
      </c>
      <c r="C59" s="13">
        <v>65</v>
      </c>
      <c r="D59" s="13" t="s">
        <v>18</v>
      </c>
      <c r="E59" s="13" t="s">
        <v>15</v>
      </c>
      <c r="F59" s="26">
        <v>20.87</v>
      </c>
      <c r="G59" s="26">
        <v>20.948344217297908</v>
      </c>
      <c r="H59" s="68">
        <f t="shared" si="1"/>
        <v>-7.8344217297907193E-2</v>
      </c>
      <c r="J59" s="45" t="s">
        <v>17</v>
      </c>
      <c r="K59" s="12" t="s">
        <v>13</v>
      </c>
      <c r="L59" s="13">
        <v>65</v>
      </c>
      <c r="M59" s="13" t="s">
        <v>18</v>
      </c>
      <c r="N59" s="13" t="s">
        <v>15</v>
      </c>
      <c r="O59" s="13">
        <v>20.9</v>
      </c>
      <c r="P59" s="26">
        <v>20.92</v>
      </c>
      <c r="Q59" s="77">
        <v>9.9099999999999994E-2</v>
      </c>
      <c r="R59" s="13">
        <v>1</v>
      </c>
      <c r="S59" s="26">
        <f t="shared" si="2"/>
        <v>-2.0000000000003126E-2</v>
      </c>
      <c r="T59" s="25">
        <v>-0.2</v>
      </c>
    </row>
    <row r="60" spans="1:20" x14ac:dyDescent="0.25">
      <c r="A60" s="45" t="s">
        <v>20</v>
      </c>
      <c r="B60" s="12" t="s">
        <v>13</v>
      </c>
      <c r="C60" s="13">
        <v>66</v>
      </c>
      <c r="D60" s="13" t="s">
        <v>14</v>
      </c>
      <c r="E60" s="13" t="s">
        <v>15</v>
      </c>
      <c r="F60" s="13">
        <v>4.05</v>
      </c>
      <c r="G60" s="26">
        <v>4.057348030125917</v>
      </c>
      <c r="H60" s="66">
        <f>(F60-G60)/G60</f>
        <v>-1.8110426000820998E-3</v>
      </c>
      <c r="J60" s="45" t="s">
        <v>20</v>
      </c>
      <c r="K60" s="12" t="s">
        <v>13</v>
      </c>
      <c r="L60" s="13">
        <v>66</v>
      </c>
      <c r="M60" s="13" t="s">
        <v>14</v>
      </c>
      <c r="N60" s="13" t="s">
        <v>15</v>
      </c>
      <c r="O60" s="13">
        <v>4.05</v>
      </c>
      <c r="P60" s="13" t="s">
        <v>112</v>
      </c>
      <c r="Q60" s="13" t="s">
        <v>113</v>
      </c>
      <c r="R60" s="13">
        <v>2</v>
      </c>
      <c r="S60" s="13">
        <v>2</v>
      </c>
      <c r="T60" s="25">
        <v>0.56000000000000005</v>
      </c>
    </row>
    <row r="61" spans="1:20" ht="15.75" thickBot="1" x14ac:dyDescent="0.3">
      <c r="A61" s="48" t="s">
        <v>28</v>
      </c>
      <c r="B61" s="29" t="s">
        <v>13</v>
      </c>
      <c r="C61" s="17">
        <v>67</v>
      </c>
      <c r="D61" s="17" t="s">
        <v>14</v>
      </c>
      <c r="E61" s="17" t="s">
        <v>15</v>
      </c>
      <c r="F61" s="17">
        <v>4.04</v>
      </c>
      <c r="G61" s="39">
        <v>4.0580059947975462</v>
      </c>
      <c r="H61" s="67">
        <f>(F61-G61)/G61</f>
        <v>-4.437153326197707E-3</v>
      </c>
      <c r="J61" s="48" t="s">
        <v>28</v>
      </c>
      <c r="K61" s="29" t="s">
        <v>13</v>
      </c>
      <c r="L61" s="17">
        <v>67</v>
      </c>
      <c r="M61" s="17" t="s">
        <v>14</v>
      </c>
      <c r="N61" s="17" t="s">
        <v>15</v>
      </c>
      <c r="O61" s="17">
        <v>4.04</v>
      </c>
      <c r="P61" s="17" t="s">
        <v>114</v>
      </c>
      <c r="Q61" s="17" t="s">
        <v>115</v>
      </c>
      <c r="R61" s="17">
        <v>2</v>
      </c>
      <c r="S61" s="17">
        <v>1</v>
      </c>
      <c r="T61" s="23">
        <v>0.4</v>
      </c>
    </row>
    <row r="63" spans="1:20" ht="15.75" thickBot="1" x14ac:dyDescent="0.3"/>
    <row r="64" spans="1:20" ht="15.75" thickBot="1" x14ac:dyDescent="0.3">
      <c r="A64" s="114" t="s">
        <v>122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6"/>
    </row>
    <row r="65" spans="1:13" s="2" customFormat="1" ht="45.75" thickBot="1" x14ac:dyDescent="0.3">
      <c r="A65" s="132" t="s">
        <v>1</v>
      </c>
      <c r="B65" s="84" t="s">
        <v>9</v>
      </c>
      <c r="C65" s="84" t="s">
        <v>2</v>
      </c>
      <c r="D65" s="84" t="s">
        <v>3</v>
      </c>
      <c r="E65" s="84" t="s">
        <v>4</v>
      </c>
      <c r="F65" s="85" t="s">
        <v>119</v>
      </c>
      <c r="G65" s="85" t="s">
        <v>120</v>
      </c>
      <c r="H65" s="86" t="s">
        <v>61</v>
      </c>
      <c r="I65" s="87" t="s">
        <v>117</v>
      </c>
      <c r="J65" s="94" t="s">
        <v>118</v>
      </c>
      <c r="K65" s="34" t="s">
        <v>124</v>
      </c>
      <c r="L65" s="121"/>
      <c r="M65" s="57" t="s">
        <v>121</v>
      </c>
    </row>
    <row r="66" spans="1:13" x14ac:dyDescent="0.25">
      <c r="A66" s="45" t="s">
        <v>37</v>
      </c>
      <c r="B66" s="12" t="s">
        <v>13</v>
      </c>
      <c r="C66" s="12">
        <v>30</v>
      </c>
      <c r="D66" s="12" t="s">
        <v>30</v>
      </c>
      <c r="E66" s="12" t="s">
        <v>31</v>
      </c>
      <c r="F66" s="26">
        <v>0</v>
      </c>
      <c r="G66" s="13">
        <v>82.1</v>
      </c>
      <c r="H66" s="26">
        <v>80.898513536131006</v>
      </c>
      <c r="I66" s="88">
        <f>(G66/H66*H66)*H66/G66</f>
        <v>80.898513536131006</v>
      </c>
      <c r="J66" s="81">
        <f>H66</f>
        <v>80.898513536131006</v>
      </c>
      <c r="K66" s="92">
        <f>I66-J66</f>
        <v>0</v>
      </c>
      <c r="L66" s="19"/>
      <c r="M66" s="105">
        <f>K66-K67</f>
        <v>6.3595992959393328</v>
      </c>
    </row>
    <row r="67" spans="1:13" s="2" customFormat="1" x14ac:dyDescent="0.25">
      <c r="A67" s="131" t="s">
        <v>36</v>
      </c>
      <c r="B67" s="12" t="s">
        <v>13</v>
      </c>
      <c r="C67" s="12">
        <v>31</v>
      </c>
      <c r="D67" s="12" t="s">
        <v>30</v>
      </c>
      <c r="E67" s="12" t="s">
        <v>31</v>
      </c>
      <c r="F67" s="26">
        <v>20.95</v>
      </c>
      <c r="G67" s="13">
        <v>77</v>
      </c>
      <c r="H67" s="26">
        <v>82.344942107559604</v>
      </c>
      <c r="I67" s="88">
        <f>(G67/H67*H66)*H66/G66</f>
        <v>74.540400704060673</v>
      </c>
      <c r="J67" s="82">
        <v>80.900000000000006</v>
      </c>
      <c r="K67" s="92">
        <f>I67-J67</f>
        <v>-6.3595992959393328</v>
      </c>
      <c r="L67" s="20"/>
      <c r="M67" s="105"/>
    </row>
    <row r="68" spans="1:13" ht="15.75" thickBot="1" x14ac:dyDescent="0.3">
      <c r="A68" s="45" t="s">
        <v>35</v>
      </c>
      <c r="B68" s="12" t="s">
        <v>13</v>
      </c>
      <c r="C68" s="12">
        <v>32</v>
      </c>
      <c r="D68" s="12" t="s">
        <v>30</v>
      </c>
      <c r="E68" s="12" t="s">
        <v>31</v>
      </c>
      <c r="F68" s="26">
        <v>10.480134834043835</v>
      </c>
      <c r="G68" s="13">
        <v>78</v>
      </c>
      <c r="H68" s="26">
        <v>81.622082340731708</v>
      </c>
      <c r="I68" s="88">
        <f>(G68/H68*H66)*H66/G66</f>
        <v>76.177174270468939</v>
      </c>
      <c r="J68" s="82">
        <v>80.900000000000006</v>
      </c>
      <c r="K68" s="92">
        <f t="shared" ref="K68" si="3">I68-J68</f>
        <v>-4.7228257295310669</v>
      </c>
      <c r="L68" s="19"/>
      <c r="M68" s="106"/>
    </row>
    <row r="69" spans="1:13" x14ac:dyDescent="0.25">
      <c r="A69" s="45" t="s">
        <v>34</v>
      </c>
      <c r="B69" s="12" t="s">
        <v>13</v>
      </c>
      <c r="C69" s="12">
        <v>33</v>
      </c>
      <c r="D69" s="12" t="s">
        <v>30</v>
      </c>
      <c r="E69" s="12" t="s">
        <v>31</v>
      </c>
      <c r="F69" s="26">
        <v>0</v>
      </c>
      <c r="G69" s="13">
        <v>0.3</v>
      </c>
      <c r="H69" s="26">
        <v>0</v>
      </c>
      <c r="I69" s="102">
        <f>G69-G69</f>
        <v>0</v>
      </c>
      <c r="J69" s="82">
        <v>0</v>
      </c>
      <c r="K69" s="92">
        <f>I69-J69</f>
        <v>0</v>
      </c>
      <c r="L69" s="19"/>
      <c r="M69" s="105">
        <v>0.12</v>
      </c>
    </row>
    <row r="70" spans="1:13" x14ac:dyDescent="0.25">
      <c r="A70" s="45" t="s">
        <v>33</v>
      </c>
      <c r="B70" s="12" t="s">
        <v>13</v>
      </c>
      <c r="C70" s="12">
        <v>34</v>
      </c>
      <c r="D70" s="12" t="s">
        <v>30</v>
      </c>
      <c r="E70" s="12" t="s">
        <v>31</v>
      </c>
      <c r="F70" s="26">
        <v>20.95</v>
      </c>
      <c r="G70" s="13">
        <v>1.7</v>
      </c>
      <c r="H70" s="26">
        <v>1.4464285714285701</v>
      </c>
      <c r="I70" s="88">
        <f>G70-H70-G69</f>
        <v>-4.6428571428570098E-2</v>
      </c>
      <c r="J70" s="82">
        <v>0</v>
      </c>
      <c r="K70" s="92">
        <f>I70-J70</f>
        <v>-4.6428571428570098E-2</v>
      </c>
      <c r="L70" s="19"/>
      <c r="M70" s="105"/>
    </row>
    <row r="71" spans="1:13" ht="15.75" thickBot="1" x14ac:dyDescent="0.3">
      <c r="A71" s="48" t="s">
        <v>32</v>
      </c>
      <c r="B71" s="29" t="s">
        <v>13</v>
      </c>
      <c r="C71" s="29">
        <v>35</v>
      </c>
      <c r="D71" s="29" t="s">
        <v>30</v>
      </c>
      <c r="E71" s="29" t="s">
        <v>31</v>
      </c>
      <c r="F71" s="39">
        <v>10.480134834043835</v>
      </c>
      <c r="G71" s="17">
        <v>0.9</v>
      </c>
      <c r="H71" s="39">
        <v>0.72360522861063425</v>
      </c>
      <c r="I71" s="89">
        <f>G71-H71-G69</f>
        <v>-0.12360522861063422</v>
      </c>
      <c r="J71" s="90">
        <v>0</v>
      </c>
      <c r="K71" s="93">
        <f>I71-J71</f>
        <v>-0.12360522861063422</v>
      </c>
      <c r="L71" s="91"/>
      <c r="M71" s="106"/>
    </row>
  </sheetData>
  <sheetProtection password="DC07" sheet="1" objects="1" scenarios="1" selectLockedCells="1" selectUnlockedCells="1"/>
  <mergeCells count="7">
    <mergeCell ref="M66:M68"/>
    <mergeCell ref="M69:M71"/>
    <mergeCell ref="A64:M64"/>
    <mergeCell ref="A2:H2"/>
    <mergeCell ref="F6:G6"/>
    <mergeCell ref="A8:H8"/>
    <mergeCell ref="J8:T8"/>
  </mergeCells>
  <conditionalFormatting sqref="G60:G61">
    <cfRule type="expression" dxfId="4" priority="2">
      <formula>IF(ISBLANK(G60),TRUE)</formula>
    </cfRule>
  </conditionalFormatting>
  <pageMargins left="0.7" right="0.7" top="0.75" bottom="0.75" header="0.3" footer="0.3"/>
  <pageSetup paperSize="9" scale="43" orientation="landscape" r:id="rId1"/>
  <colBreaks count="1" manualBreakCount="1">
    <brk id="7" min="1" max="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67"/>
  <sheetViews>
    <sheetView topLeftCell="A2" zoomScale="70" zoomScaleNormal="70" zoomScalePageLayoutView="85" workbookViewId="0">
      <selection activeCell="A67" sqref="A67:XFD67"/>
    </sheetView>
  </sheetViews>
  <sheetFormatPr defaultRowHeight="15" x14ac:dyDescent="0.25"/>
  <cols>
    <col min="1" max="1" width="29.28515625" style="9" bestFit="1" customWidth="1"/>
    <col min="2" max="2" width="7.140625" style="2" bestFit="1" customWidth="1"/>
    <col min="3" max="3" width="3.85546875" style="2" bestFit="1" customWidth="1"/>
    <col min="4" max="4" width="25.5703125" style="9" bestFit="1" customWidth="1"/>
    <col min="5" max="5" width="18.7109375" style="9" bestFit="1" customWidth="1"/>
    <col min="6" max="6" width="18" style="9" customWidth="1"/>
    <col min="7" max="7" width="16.42578125" style="9" customWidth="1"/>
    <col min="8" max="8" width="15.7109375" style="9" bestFit="1" customWidth="1"/>
    <col min="9" max="9" width="14" style="9" bestFit="1" customWidth="1"/>
    <col min="10" max="10" width="14" style="9" customWidth="1"/>
    <col min="11" max="11" width="13.7109375" style="9" customWidth="1"/>
    <col min="12" max="12" width="3.85546875" style="9" bestFit="1" customWidth="1"/>
    <col min="13" max="13" width="20.5703125" style="9" bestFit="1" customWidth="1"/>
    <col min="14" max="14" width="18.7109375" style="9" bestFit="1" customWidth="1"/>
    <col min="15" max="15" width="15.28515625" style="9" bestFit="1" customWidth="1"/>
    <col min="16" max="17" width="6" style="9" bestFit="1" customWidth="1"/>
    <col min="18" max="18" width="9" style="9" customWidth="1"/>
    <col min="19" max="19" width="11.7109375" style="9" bestFit="1" customWidth="1"/>
    <col min="20" max="20" width="10.140625" style="9" customWidth="1"/>
    <col min="21" max="16384" width="9.140625" style="9"/>
  </cols>
  <sheetData>
    <row r="1" spans="1:20" s="3" customFormat="1" ht="15.75" hidden="1" thickBot="1" x14ac:dyDescent="0.3">
      <c r="B1" s="1"/>
      <c r="C1" s="1"/>
      <c r="D1" s="4"/>
    </row>
    <row r="2" spans="1:20" ht="18.75" x14ac:dyDescent="0.3">
      <c r="A2" s="107" t="s">
        <v>11</v>
      </c>
      <c r="B2" s="108"/>
      <c r="C2" s="108"/>
      <c r="D2" s="108"/>
      <c r="E2" s="108"/>
      <c r="F2" s="108"/>
      <c r="G2" s="108"/>
      <c r="H2" s="109"/>
    </row>
    <row r="3" spans="1:20" s="11" customFormat="1" ht="15" customHeight="1" x14ac:dyDescent="0.2">
      <c r="A3" s="51"/>
      <c r="B3" s="10"/>
      <c r="C3" s="10"/>
      <c r="D3" s="22">
        <v>41824</v>
      </c>
      <c r="E3" s="10"/>
      <c r="F3" s="38" t="s">
        <v>116</v>
      </c>
      <c r="G3" s="10"/>
      <c r="H3" s="52" t="s">
        <v>63</v>
      </c>
    </row>
    <row r="4" spans="1:20" s="11" customFormat="1" ht="13.5" thickBot="1" x14ac:dyDescent="0.25">
      <c r="A4" s="53"/>
      <c r="B4" s="54"/>
      <c r="C4" s="54"/>
      <c r="D4" s="54"/>
      <c r="E4" s="54"/>
      <c r="F4" s="54"/>
      <c r="G4" s="54"/>
      <c r="H4" s="56"/>
    </row>
    <row r="5" spans="1:20" ht="15.75" thickBot="1" x14ac:dyDescent="0.3"/>
    <row r="6" spans="1:20" ht="16.5" thickTop="1" thickBot="1" x14ac:dyDescent="0.3">
      <c r="A6" s="5" t="s">
        <v>6</v>
      </c>
      <c r="B6" s="37">
        <v>659</v>
      </c>
      <c r="C6" s="8"/>
      <c r="D6" s="6"/>
      <c r="E6" s="6"/>
      <c r="F6" s="113"/>
      <c r="G6" s="113"/>
      <c r="H6" s="7"/>
    </row>
    <row r="7" spans="1:20" ht="16.5" thickTop="1" thickBot="1" x14ac:dyDescent="0.3">
      <c r="A7" s="19"/>
      <c r="B7" s="20"/>
      <c r="C7" s="21"/>
      <c r="D7" s="19"/>
      <c r="E7" s="19"/>
      <c r="F7" s="20"/>
      <c r="G7" s="19"/>
      <c r="H7" s="19"/>
    </row>
    <row r="8" spans="1:20" ht="16.5" thickTop="1" thickBot="1" x14ac:dyDescent="0.3">
      <c r="A8" s="110" t="s">
        <v>62</v>
      </c>
      <c r="B8" s="111"/>
      <c r="C8" s="111"/>
      <c r="D8" s="111"/>
      <c r="E8" s="111"/>
      <c r="F8" s="111"/>
      <c r="G8" s="111"/>
      <c r="H8" s="112"/>
      <c r="J8" s="110" t="s">
        <v>64</v>
      </c>
      <c r="K8" s="111"/>
      <c r="L8" s="111"/>
      <c r="M8" s="111"/>
      <c r="N8" s="111"/>
      <c r="O8" s="111"/>
      <c r="P8" s="111"/>
      <c r="Q8" s="111"/>
      <c r="R8" s="111"/>
      <c r="S8" s="111"/>
      <c r="T8" s="112"/>
    </row>
    <row r="9" spans="1:20" ht="16.5" thickTop="1" thickBot="1" x14ac:dyDescent="0.3">
      <c r="K9" s="2"/>
      <c r="L9" s="2"/>
    </row>
    <row r="10" spans="1:20" s="36" customFormat="1" ht="60.75" customHeight="1" thickBot="1" x14ac:dyDescent="0.3">
      <c r="A10" s="44" t="s">
        <v>1</v>
      </c>
      <c r="B10" s="30" t="s">
        <v>9</v>
      </c>
      <c r="C10" s="30" t="s">
        <v>2</v>
      </c>
      <c r="D10" s="30" t="s">
        <v>3</v>
      </c>
      <c r="E10" s="30" t="s">
        <v>4</v>
      </c>
      <c r="F10" s="30" t="s">
        <v>10</v>
      </c>
      <c r="G10" s="31" t="s">
        <v>61</v>
      </c>
      <c r="H10" s="57" t="s">
        <v>65</v>
      </c>
      <c r="J10" s="44" t="s">
        <v>1</v>
      </c>
      <c r="K10" s="30" t="s">
        <v>9</v>
      </c>
      <c r="L10" s="30" t="s">
        <v>2</v>
      </c>
      <c r="M10" s="30" t="s">
        <v>3</v>
      </c>
      <c r="N10" s="30" t="s">
        <v>4</v>
      </c>
      <c r="O10" s="30" t="s">
        <v>10</v>
      </c>
      <c r="P10" s="31" t="s">
        <v>0</v>
      </c>
      <c r="Q10" s="32" t="s">
        <v>7</v>
      </c>
      <c r="R10" s="33" t="s">
        <v>8</v>
      </c>
      <c r="S10" s="34" t="s">
        <v>65</v>
      </c>
      <c r="T10" s="35" t="s">
        <v>5</v>
      </c>
    </row>
    <row r="11" spans="1:20" x14ac:dyDescent="0.25">
      <c r="A11" s="45"/>
      <c r="B11" s="12"/>
      <c r="C11" s="13"/>
      <c r="D11" s="13"/>
      <c r="E11" s="15"/>
      <c r="F11" s="15"/>
      <c r="G11" s="15"/>
      <c r="H11" s="24"/>
      <c r="J11" s="45"/>
      <c r="K11" s="12"/>
      <c r="L11" s="13"/>
      <c r="M11" s="14"/>
      <c r="N11" s="15"/>
      <c r="O11" s="15"/>
      <c r="P11" s="15"/>
      <c r="Q11" s="15"/>
      <c r="R11" s="15"/>
      <c r="S11" s="13"/>
      <c r="T11" s="16"/>
    </row>
    <row r="12" spans="1:20" x14ac:dyDescent="0.25">
      <c r="A12" s="45"/>
      <c r="B12" s="12"/>
      <c r="C12" s="13"/>
      <c r="D12" s="13"/>
      <c r="E12" s="13"/>
      <c r="F12" s="13"/>
      <c r="G12" s="13"/>
      <c r="H12" s="24"/>
      <c r="J12" s="45"/>
      <c r="K12" s="12"/>
      <c r="L12" s="13"/>
      <c r="M12" s="14"/>
      <c r="N12" s="13"/>
      <c r="O12" s="13"/>
      <c r="P12" s="13"/>
      <c r="Q12" s="13"/>
      <c r="R12" s="13"/>
      <c r="S12" s="13"/>
      <c r="T12" s="24"/>
    </row>
    <row r="13" spans="1:20" x14ac:dyDescent="0.25">
      <c r="A13" s="45" t="s">
        <v>37</v>
      </c>
      <c r="B13" s="12" t="s">
        <v>13</v>
      </c>
      <c r="C13" s="12">
        <v>30</v>
      </c>
      <c r="D13" s="12" t="s">
        <v>30</v>
      </c>
      <c r="E13" s="12" t="s">
        <v>31</v>
      </c>
      <c r="F13" s="13">
        <v>77.2</v>
      </c>
      <c r="G13" s="26">
        <v>80.898513536131006</v>
      </c>
      <c r="H13" s="66">
        <f t="shared" ref="H13:H19" si="0">(F13-G13)/G13</f>
        <v>-4.5717941831887522E-2</v>
      </c>
      <c r="J13" s="45" t="s">
        <v>37</v>
      </c>
      <c r="K13" s="12" t="s">
        <v>13</v>
      </c>
      <c r="L13" s="12">
        <v>30</v>
      </c>
      <c r="M13" s="12" t="s">
        <v>30</v>
      </c>
      <c r="N13" s="12" t="s">
        <v>31</v>
      </c>
      <c r="O13" s="13">
        <v>77.2</v>
      </c>
      <c r="P13" s="13" t="s">
        <v>76</v>
      </c>
      <c r="Q13" s="13" t="s">
        <v>77</v>
      </c>
      <c r="R13" s="13">
        <v>2</v>
      </c>
      <c r="S13" s="13">
        <v>-7</v>
      </c>
      <c r="T13" s="50">
        <v>-2.0499999999999998</v>
      </c>
    </row>
    <row r="14" spans="1:20" x14ac:dyDescent="0.25">
      <c r="A14" s="45" t="s">
        <v>36</v>
      </c>
      <c r="B14" s="12" t="s">
        <v>13</v>
      </c>
      <c r="C14" s="12">
        <v>31</v>
      </c>
      <c r="D14" s="12" t="s">
        <v>30</v>
      </c>
      <c r="E14" s="12" t="s">
        <v>31</v>
      </c>
      <c r="F14" s="13">
        <v>79.8</v>
      </c>
      <c r="G14" s="26">
        <v>82.344942107559575</v>
      </c>
      <c r="H14" s="66">
        <f t="shared" si="0"/>
        <v>-3.0905870384065066E-2</v>
      </c>
      <c r="J14" s="45" t="s">
        <v>36</v>
      </c>
      <c r="K14" s="12" t="s">
        <v>13</v>
      </c>
      <c r="L14" s="12">
        <v>31</v>
      </c>
      <c r="M14" s="12" t="s">
        <v>30</v>
      </c>
      <c r="N14" s="12" t="s">
        <v>31</v>
      </c>
      <c r="O14" s="13">
        <v>79.8</v>
      </c>
      <c r="P14" s="13" t="s">
        <v>78</v>
      </c>
      <c r="Q14" s="13" t="s">
        <v>79</v>
      </c>
      <c r="R14" s="13">
        <v>2</v>
      </c>
      <c r="S14" s="13">
        <v>-2</v>
      </c>
      <c r="T14" s="25">
        <v>-0.46</v>
      </c>
    </row>
    <row r="15" spans="1:20" x14ac:dyDescent="0.25">
      <c r="A15" s="45" t="s">
        <v>35</v>
      </c>
      <c r="B15" s="12" t="s">
        <v>13</v>
      </c>
      <c r="C15" s="12">
        <v>32</v>
      </c>
      <c r="D15" s="12" t="s">
        <v>30</v>
      </c>
      <c r="E15" s="12" t="s">
        <v>31</v>
      </c>
      <c r="F15" s="13">
        <v>77.8</v>
      </c>
      <c r="G15" s="26">
        <v>81.622082340731708</v>
      </c>
      <c r="H15" s="66">
        <f t="shared" si="0"/>
        <v>-4.6826572308905488E-2</v>
      </c>
      <c r="J15" s="45" t="s">
        <v>35</v>
      </c>
      <c r="K15" s="12" t="s">
        <v>13</v>
      </c>
      <c r="L15" s="12">
        <v>32</v>
      </c>
      <c r="M15" s="12" t="s">
        <v>30</v>
      </c>
      <c r="N15" s="12" t="s">
        <v>31</v>
      </c>
      <c r="O15" s="13">
        <v>77.8</v>
      </c>
      <c r="P15" s="13" t="s">
        <v>80</v>
      </c>
      <c r="Q15" s="13" t="s">
        <v>81</v>
      </c>
      <c r="R15" s="13">
        <v>2</v>
      </c>
      <c r="S15" s="13">
        <v>-4</v>
      </c>
      <c r="T15" s="25">
        <v>-0.91</v>
      </c>
    </row>
    <row r="16" spans="1:20" x14ac:dyDescent="0.25">
      <c r="A16" s="45" t="s">
        <v>34</v>
      </c>
      <c r="B16" s="12" t="s">
        <v>13</v>
      </c>
      <c r="C16" s="12">
        <v>33</v>
      </c>
      <c r="D16" s="12" t="s">
        <v>30</v>
      </c>
      <c r="E16" s="12" t="s">
        <v>31</v>
      </c>
      <c r="F16" s="13" t="s">
        <v>73</v>
      </c>
      <c r="G16" s="26">
        <v>0</v>
      </c>
      <c r="H16" s="66"/>
      <c r="J16" s="45" t="s">
        <v>34</v>
      </c>
      <c r="K16" s="12" t="s">
        <v>13</v>
      </c>
      <c r="L16" s="12">
        <v>33</v>
      </c>
      <c r="M16" s="12" t="s">
        <v>30</v>
      </c>
      <c r="N16" s="12" t="s">
        <v>31</v>
      </c>
      <c r="O16" s="13"/>
      <c r="P16" s="13"/>
      <c r="Q16" s="13"/>
      <c r="R16" s="13"/>
      <c r="S16" s="13"/>
      <c r="T16" s="78"/>
    </row>
    <row r="17" spans="1:20" x14ac:dyDescent="0.25">
      <c r="A17" s="45" t="s">
        <v>33</v>
      </c>
      <c r="B17" s="12" t="s">
        <v>13</v>
      </c>
      <c r="C17" s="12">
        <v>34</v>
      </c>
      <c r="D17" s="12" t="s">
        <v>30</v>
      </c>
      <c r="E17" s="12" t="s">
        <v>31</v>
      </c>
      <c r="F17" s="13" t="s">
        <v>73</v>
      </c>
      <c r="G17" s="26">
        <v>1.4464285714285718</v>
      </c>
      <c r="H17" s="66"/>
      <c r="J17" s="45" t="s">
        <v>33</v>
      </c>
      <c r="K17" s="12" t="s">
        <v>13</v>
      </c>
      <c r="L17" s="12">
        <v>34</v>
      </c>
      <c r="M17" s="12" t="s">
        <v>30</v>
      </c>
      <c r="N17" s="12" t="s">
        <v>31</v>
      </c>
      <c r="O17" s="13"/>
      <c r="P17" s="13"/>
      <c r="Q17" s="13"/>
      <c r="R17" s="13"/>
      <c r="S17" s="13"/>
      <c r="T17" s="78"/>
    </row>
    <row r="18" spans="1:20" x14ac:dyDescent="0.25">
      <c r="A18" s="45" t="s">
        <v>32</v>
      </c>
      <c r="B18" s="12" t="s">
        <v>13</v>
      </c>
      <c r="C18" s="12">
        <v>35</v>
      </c>
      <c r="D18" s="12" t="s">
        <v>30</v>
      </c>
      <c r="E18" s="12" t="s">
        <v>31</v>
      </c>
      <c r="F18" s="13" t="s">
        <v>73</v>
      </c>
      <c r="G18" s="26">
        <v>0.72360522861063425</v>
      </c>
      <c r="H18" s="66"/>
      <c r="J18" s="45" t="s">
        <v>32</v>
      </c>
      <c r="K18" s="12" t="s">
        <v>13</v>
      </c>
      <c r="L18" s="12">
        <v>35</v>
      </c>
      <c r="M18" s="12" t="s">
        <v>30</v>
      </c>
      <c r="N18" s="12" t="s">
        <v>31</v>
      </c>
      <c r="O18" s="13"/>
      <c r="P18" s="13"/>
      <c r="Q18" s="13"/>
      <c r="R18" s="13"/>
      <c r="S18" s="13"/>
      <c r="T18" s="78"/>
    </row>
    <row r="19" spans="1:20" ht="15.75" thickBot="1" x14ac:dyDescent="0.3">
      <c r="A19" s="48" t="s">
        <v>29</v>
      </c>
      <c r="B19" s="29" t="s">
        <v>13</v>
      </c>
      <c r="C19" s="29">
        <v>42</v>
      </c>
      <c r="D19" s="29" t="s">
        <v>30</v>
      </c>
      <c r="E19" s="29" t="s">
        <v>31</v>
      </c>
      <c r="F19" s="17">
        <v>78.599999999999994</v>
      </c>
      <c r="G19" s="39">
        <v>80.898513536131006</v>
      </c>
      <c r="H19" s="67">
        <f t="shared" si="0"/>
        <v>-2.8412308652673156E-2</v>
      </c>
      <c r="J19" s="48" t="s">
        <v>29</v>
      </c>
      <c r="K19" s="29" t="s">
        <v>13</v>
      </c>
      <c r="L19" s="29">
        <v>42</v>
      </c>
      <c r="M19" s="29" t="s">
        <v>30</v>
      </c>
      <c r="N19" s="29" t="s">
        <v>31</v>
      </c>
      <c r="O19" s="17">
        <v>78.599999999999994</v>
      </c>
      <c r="P19" s="17" t="s">
        <v>82</v>
      </c>
      <c r="Q19" s="17" t="s">
        <v>83</v>
      </c>
      <c r="R19" s="17">
        <v>2</v>
      </c>
      <c r="S19" s="17">
        <v>-6</v>
      </c>
      <c r="T19" s="23">
        <v>-1.2</v>
      </c>
    </row>
    <row r="21" spans="1:20" ht="15.75" thickBot="1" x14ac:dyDescent="0.3"/>
    <row r="22" spans="1:20" ht="15.75" thickBot="1" x14ac:dyDescent="0.3">
      <c r="A22" s="114" t="s">
        <v>122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20" ht="58.5" customHeight="1" thickBot="1" x14ac:dyDescent="0.3">
      <c r="A23" s="44" t="s">
        <v>1</v>
      </c>
      <c r="B23" s="30" t="s">
        <v>9</v>
      </c>
      <c r="C23" s="30" t="s">
        <v>2</v>
      </c>
      <c r="D23" s="30" t="s">
        <v>3</v>
      </c>
      <c r="E23" s="30" t="s">
        <v>4</v>
      </c>
      <c r="F23" s="83" t="s">
        <v>119</v>
      </c>
      <c r="G23" s="83" t="s">
        <v>125</v>
      </c>
      <c r="H23" s="31" t="s">
        <v>61</v>
      </c>
      <c r="I23" s="80" t="s">
        <v>117</v>
      </c>
      <c r="J23" s="80" t="s">
        <v>118</v>
      </c>
      <c r="K23" s="97" t="s">
        <v>124</v>
      </c>
      <c r="L23" s="95"/>
      <c r="M23" s="57" t="s">
        <v>121</v>
      </c>
    </row>
    <row r="24" spans="1:20" ht="23.25" customHeight="1" x14ac:dyDescent="0.25">
      <c r="A24" s="45" t="s">
        <v>37</v>
      </c>
      <c r="B24" s="12" t="s">
        <v>13</v>
      </c>
      <c r="C24" s="12">
        <v>30</v>
      </c>
      <c r="D24" s="12" t="s">
        <v>30</v>
      </c>
      <c r="E24" s="12" t="s">
        <v>31</v>
      </c>
      <c r="F24" s="26">
        <v>0</v>
      </c>
      <c r="G24" s="13">
        <v>77.2</v>
      </c>
      <c r="H24" s="26">
        <v>80.898513536131006</v>
      </c>
      <c r="I24" s="88">
        <f>(G24/H24*H24)*H24/G24</f>
        <v>80.898513536131006</v>
      </c>
      <c r="J24" s="81">
        <f>H24</f>
        <v>80.898513536131006</v>
      </c>
      <c r="K24" s="92">
        <f>I24-J24</f>
        <v>0</v>
      </c>
      <c r="L24" s="19"/>
      <c r="M24" s="105">
        <f>K25-K24</f>
        <v>1.2541952837476629</v>
      </c>
    </row>
    <row r="25" spans="1:20" x14ac:dyDescent="0.25">
      <c r="A25" s="45" t="s">
        <v>36</v>
      </c>
      <c r="B25" s="12" t="s">
        <v>13</v>
      </c>
      <c r="C25" s="12">
        <v>31</v>
      </c>
      <c r="D25" s="12" t="s">
        <v>30</v>
      </c>
      <c r="E25" s="12" t="s">
        <v>31</v>
      </c>
      <c r="F25" s="26">
        <v>20.95</v>
      </c>
      <c r="G25" s="13">
        <v>79.8</v>
      </c>
      <c r="H25" s="26">
        <v>82.344942107559604</v>
      </c>
      <c r="I25" s="88">
        <f>(G25/H25*H24)*H24/G24</f>
        <v>82.154195283747669</v>
      </c>
      <c r="J25" s="82">
        <v>80.900000000000006</v>
      </c>
      <c r="K25" s="92">
        <f>I25-J25</f>
        <v>1.2541952837476629</v>
      </c>
      <c r="L25" s="19"/>
      <c r="M25" s="105"/>
    </row>
    <row r="26" spans="1:20" ht="15.75" thickBot="1" x14ac:dyDescent="0.3">
      <c r="A26" s="45" t="s">
        <v>35</v>
      </c>
      <c r="B26" s="12" t="s">
        <v>13</v>
      </c>
      <c r="C26" s="12">
        <v>32</v>
      </c>
      <c r="D26" s="12" t="s">
        <v>30</v>
      </c>
      <c r="E26" s="12" t="s">
        <v>31</v>
      </c>
      <c r="F26" s="26">
        <v>10.480134834043835</v>
      </c>
      <c r="G26" s="13">
        <v>77.8</v>
      </c>
      <c r="H26" s="26">
        <v>81.622082340731708</v>
      </c>
      <c r="I26" s="88">
        <f>(G26/H26*H24)*H24/G24</f>
        <v>80.804530256361744</v>
      </c>
      <c r="J26" s="82">
        <v>80.900000000000006</v>
      </c>
      <c r="K26" s="92">
        <f t="shared" ref="K26" si="1">I26-J26</f>
        <v>-9.5469743638261662E-2</v>
      </c>
      <c r="L26" s="19"/>
      <c r="M26" s="106"/>
    </row>
    <row r="27" spans="1:20" x14ac:dyDescent="0.25">
      <c r="A27" s="45" t="s">
        <v>34</v>
      </c>
      <c r="B27" s="12" t="s">
        <v>13</v>
      </c>
      <c r="C27" s="12">
        <v>33</v>
      </c>
      <c r="D27" s="12" t="s">
        <v>30</v>
      </c>
      <c r="E27" s="12" t="s">
        <v>31</v>
      </c>
      <c r="F27" s="26">
        <v>0</v>
      </c>
      <c r="G27" s="13" t="s">
        <v>73</v>
      </c>
      <c r="H27" s="26">
        <v>0</v>
      </c>
      <c r="I27" s="102"/>
      <c r="J27" s="82">
        <v>0</v>
      </c>
      <c r="K27" s="103"/>
      <c r="L27" s="19"/>
      <c r="M27" s="105" t="s">
        <v>75</v>
      </c>
    </row>
    <row r="28" spans="1:20" x14ac:dyDescent="0.25">
      <c r="A28" s="45" t="s">
        <v>33</v>
      </c>
      <c r="B28" s="12" t="s">
        <v>13</v>
      </c>
      <c r="C28" s="12">
        <v>34</v>
      </c>
      <c r="D28" s="12" t="s">
        <v>30</v>
      </c>
      <c r="E28" s="12" t="s">
        <v>31</v>
      </c>
      <c r="F28" s="26">
        <v>20.95</v>
      </c>
      <c r="G28" s="13" t="s">
        <v>73</v>
      </c>
      <c r="H28" s="26">
        <v>1.4464285714285701</v>
      </c>
      <c r="I28" s="88"/>
      <c r="J28" s="82">
        <v>0</v>
      </c>
      <c r="K28" s="103"/>
      <c r="L28" s="19"/>
      <c r="M28" s="105"/>
    </row>
    <row r="29" spans="1:20" ht="15.75" thickBot="1" x14ac:dyDescent="0.3">
      <c r="A29" s="48" t="s">
        <v>32</v>
      </c>
      <c r="B29" s="29" t="s">
        <v>13</v>
      </c>
      <c r="C29" s="29">
        <v>35</v>
      </c>
      <c r="D29" s="29" t="s">
        <v>30</v>
      </c>
      <c r="E29" s="29" t="s">
        <v>31</v>
      </c>
      <c r="F29" s="39">
        <v>10.480134834043835</v>
      </c>
      <c r="G29" s="17" t="s">
        <v>73</v>
      </c>
      <c r="H29" s="39">
        <v>0.72360522861063425</v>
      </c>
      <c r="I29" s="89"/>
      <c r="J29" s="90">
        <v>0</v>
      </c>
      <c r="K29" s="104"/>
      <c r="L29" s="91"/>
      <c r="M29" s="106"/>
    </row>
    <row r="67" s="2" customFormat="1" x14ac:dyDescent="0.25"/>
  </sheetData>
  <sheetProtection password="DC07" sheet="1" objects="1" scenarios="1" selectLockedCells="1" selectUnlockedCells="1"/>
  <mergeCells count="7">
    <mergeCell ref="M24:M26"/>
    <mergeCell ref="M27:M29"/>
    <mergeCell ref="A2:H2"/>
    <mergeCell ref="A8:H8"/>
    <mergeCell ref="F6:G6"/>
    <mergeCell ref="J8:T8"/>
    <mergeCell ref="A22:M22"/>
  </mergeCell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headerFooter>
    <oddFooter>&amp;C&amp;P/27</oddFooter>
  </headerFooter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2014</Jaar>
    <Ringtest xmlns="eba2475f-4c5c-418a-90c2-2b36802fc485">VKL</Ringtest>
    <DEEL xmlns="08cda046-0f15-45eb-a9d5-77306d3264cd">Deel 2</DEEL>
    <Publicatiedatum xmlns="dda9e79c-c62e-445e-b991-197574827cb3">2021-05-25T07:57:27+00:00</Publicatiedatum>
    <Distributie_x0020_datum xmlns="eba2475f-4c5c-418a-90c2-2b36802fc485">25 januari 2012</Distributie_x0020_datum>
    <PublicURL xmlns="08cda046-0f15-45eb-a9d5-77306d3264cd">https://reflabos.vito.be/ree/LABSVKL_2014-2,3,4,5_Deel2.xlsx</PublicURL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8285C3-3AF1-4727-8881-9A71DA306CFE}"/>
</file>

<file path=customXml/itemProps2.xml><?xml version="1.0" encoding="utf-8"?>
<ds:datastoreItem xmlns:ds="http://schemas.openxmlformats.org/officeDocument/2006/customXml" ds:itemID="{5CF62BDF-748F-4829-8AC8-970B0A34A23A}"/>
</file>

<file path=customXml/itemProps3.xml><?xml version="1.0" encoding="utf-8"?>
<ds:datastoreItem xmlns:ds="http://schemas.openxmlformats.org/officeDocument/2006/customXml" ds:itemID="{256211F4-EE04-4621-B21E-CDED353BB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187</vt:lpstr>
      <vt:lpstr>215</vt:lpstr>
      <vt:lpstr>249</vt:lpstr>
      <vt:lpstr>256</vt:lpstr>
      <vt:lpstr>324</vt:lpstr>
      <vt:lpstr>482</vt:lpstr>
      <vt:lpstr>516</vt:lpstr>
      <vt:lpstr>585</vt:lpstr>
      <vt:lpstr>659</vt:lpstr>
      <vt:lpstr>761</vt:lpstr>
      <vt:lpstr>835</vt:lpstr>
      <vt:lpstr>853</vt:lpstr>
      <vt:lpstr>961</vt:lpstr>
      <vt:lpstr>'585'!Print_Area</vt:lpstr>
      <vt:lpstr>'187'!Print_Titles</vt:lpstr>
      <vt:lpstr>'215'!Print_Titles</vt:lpstr>
      <vt:lpstr>'249'!Print_Titles</vt:lpstr>
      <vt:lpstr>'256'!Print_Titles</vt:lpstr>
      <vt:lpstr>'324'!Print_Titles</vt:lpstr>
      <vt:lpstr>'482'!Print_Titles</vt:lpstr>
      <vt:lpstr>'516'!Print_Titles</vt:lpstr>
      <vt:lpstr>'659'!Print_Titles</vt:lpstr>
      <vt:lpstr>'761'!Print_Titles</vt:lpstr>
      <vt:lpstr>'835'!Print_Titles</vt:lpstr>
      <vt:lpstr>'853'!Print_Titles</vt:lpstr>
      <vt:lpstr>'961'!Print_Titles</vt:lpstr>
    </vt:vector>
  </TitlesOfParts>
  <Company>VITO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2014-2,3,4,5</dc:title>
  <dc:creator>dceustet</dc:creator>
  <cp:lastModifiedBy>baeyensb</cp:lastModifiedBy>
  <cp:lastPrinted>2014-07-04T08:38:42Z</cp:lastPrinted>
  <dcterms:created xsi:type="dcterms:W3CDTF">2012-03-19T07:59:52Z</dcterms:created>
  <dcterms:modified xsi:type="dcterms:W3CDTF">2014-08-28T12:55:44Z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1200</vt:r8>
  </property>
  <property fmtid="{D5CDD505-2E9C-101B-9397-08002B2CF9AE}" pid="4" name="DEEL">
    <vt:lpwstr>Deel 2</vt:lpwstr>
  </property>
</Properties>
</file>