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18\VKL\5. Rapportering\Eindrapport\bijlagen\Deel 3 - per ringtestparameter\"/>
    </mc:Choice>
  </mc:AlternateContent>
  <xr:revisionPtr revIDLastSave="0" documentId="10_ncr:100000_{1EAD1ABA-F08B-4D28-97E4-97C334087F4F}" xr6:coauthVersionLast="31" xr6:coauthVersionMax="31" xr10:uidLastSave="{00000000-0000-0000-0000-000000000000}"/>
  <bookViews>
    <workbookView xWindow="210" yWindow="105" windowWidth="21105" windowHeight="9975" tabRatio="849" activeTab="2" xr2:uid="{00000000-000D-0000-FFFF-FFFF00000000}"/>
  </bookViews>
  <sheets>
    <sheet name="HF stap 1" sheetId="35" r:id="rId1"/>
    <sheet name="HF stap 2" sheetId="34" r:id="rId2"/>
    <sheet name="HF stap 3" sheetId="29" r:id="rId3"/>
  </sheets>
  <definedNames>
    <definedName name="_xlnm.Print_Area" localSheetId="0">'HF stap 1'!$A$1:$W$17</definedName>
    <definedName name="_xlnm.Print_Area" localSheetId="1">'HF stap 2'!$A$1:$W$18</definedName>
    <definedName name="_xlnm.Print_Area" localSheetId="2">'HF stap 3'!$A$1:$W$19</definedName>
  </definedNames>
  <calcPr calcId="179017"/>
</workbook>
</file>

<file path=xl/calcChain.xml><?xml version="1.0" encoding="utf-8"?>
<calcChain xmlns="http://schemas.openxmlformats.org/spreadsheetml/2006/main">
  <c r="F11" i="35" l="1"/>
  <c r="H11" i="35" s="1"/>
  <c r="I11" i="35"/>
  <c r="F12" i="35"/>
  <c r="H12" i="35" s="1"/>
  <c r="I12" i="35"/>
  <c r="F13" i="35"/>
  <c r="H13" i="35"/>
  <c r="I13" i="35"/>
  <c r="F14" i="35"/>
  <c r="H14" i="35" s="1"/>
  <c r="I14" i="35"/>
  <c r="F15" i="35"/>
  <c r="H15" i="35"/>
  <c r="I15" i="35"/>
  <c r="F16" i="35"/>
  <c r="H16" i="35" s="1"/>
  <c r="I16" i="35"/>
  <c r="F17" i="35"/>
  <c r="H17" i="35" s="1"/>
  <c r="I17" i="35"/>
  <c r="F18" i="35"/>
  <c r="H18" i="35"/>
  <c r="I18" i="35"/>
  <c r="F12" i="34"/>
  <c r="F13" i="34"/>
  <c r="F14" i="34"/>
  <c r="F15" i="34"/>
  <c r="F16" i="34"/>
  <c r="F17" i="34"/>
  <c r="F18" i="34"/>
  <c r="F12" i="29"/>
  <c r="F13" i="29"/>
  <c r="F14" i="29"/>
  <c r="F15" i="29"/>
  <c r="F16" i="29"/>
  <c r="F17" i="29"/>
  <c r="F18" i="29"/>
  <c r="F11" i="34"/>
  <c r="F11" i="29"/>
  <c r="D5" i="34"/>
  <c r="H12" i="34" l="1"/>
  <c r="D5" i="35" l="1"/>
  <c r="H11" i="34" l="1"/>
  <c r="I11" i="34"/>
  <c r="H11" i="29" l="1"/>
  <c r="I11" i="29"/>
  <c r="D5" i="29" l="1"/>
  <c r="H12" i="29" l="1"/>
  <c r="I12" i="29"/>
  <c r="H13" i="29"/>
  <c r="I13" i="29"/>
  <c r="H14" i="29"/>
  <c r="I14" i="29"/>
  <c r="H15" i="29"/>
  <c r="I15" i="29"/>
  <c r="H16" i="29"/>
  <c r="I16" i="29"/>
  <c r="H17" i="29"/>
  <c r="I17" i="29"/>
  <c r="H18" i="29"/>
  <c r="I18" i="29"/>
  <c r="I12" i="34"/>
  <c r="H13" i="34"/>
  <c r="I13" i="34"/>
  <c r="H14" i="34"/>
  <c r="I14" i="34"/>
  <c r="H15" i="34"/>
  <c r="I15" i="34"/>
  <c r="H16" i="34"/>
  <c r="I16" i="34"/>
  <c r="H17" i="34"/>
  <c r="I17" i="34"/>
  <c r="H18" i="34"/>
  <c r="I18" i="34"/>
</calcChain>
</file>

<file path=xl/sharedStrings.xml><?xml version="1.0" encoding="utf-8"?>
<sst xmlns="http://schemas.openxmlformats.org/spreadsheetml/2006/main" count="54" uniqueCount="22">
  <si>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</si>
  <si>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</si>
  <si>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</si>
  <si>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</si>
  <si>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</si>
  <si>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</si>
  <si>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</si>
  <si>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</si>
  <si>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%Afw 
(tov ref.waarde)</t>
  </si>
  <si>
    <t>Resultaat</t>
  </si>
  <si>
    <t>Statistisch gemiddelde:</t>
  </si>
  <si>
    <t>Statistisch standaard afw. abs.:</t>
  </si>
  <si>
    <t>Statistisch standaard afw. rel.:</t>
  </si>
  <si>
    <t>HF stap 1</t>
  </si>
  <si>
    <t>HF stap 2</t>
  </si>
  <si>
    <t>HF stap 3</t>
  </si>
  <si>
    <t>8,828</t>
  </si>
  <si>
    <t>1,986</t>
  </si>
  <si>
    <t>4,14</t>
  </si>
  <si>
    <t>0,896</t>
  </si>
  <si>
    <t>1,467</t>
  </si>
  <si>
    <t>0,4174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</si>
</sst>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5" fillId="2" borderId="0" xfId="0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right" vertical="center"/>
      <protection hidden="1"/>
    </xf>
    <xf numFmtId="165" fontId="5" fillId="2" borderId="0" xfId="5" applyNumberFormat="1" applyFont="1" applyFill="1" applyBorder="1" applyAlignment="1" applyProtection="1">
      <alignment horizontal="right" vertical="center"/>
      <protection hidden="1"/>
    </xf>
    <xf numFmtId="1" fontId="4" fillId="2" borderId="0" xfId="1" applyNumberFormat="1" applyFont="1" applyFill="1" applyBorder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 applyProtection="1">
      <alignment horizontal="center"/>
      <protection hidden="1"/>
    </xf>
    <xf numFmtId="49" fontId="0" fillId="3" borderId="0" xfId="0" applyNumberFormat="1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center" vertical="center"/>
      <protection hidden="1"/>
    </xf>
    <xf numFmtId="0" fontId="4" fillId="2" borderId="0" xfId="1" applyNumberFormat="1" applyFont="1" applyFill="1" applyBorder="1" applyAlignment="1" applyProtection="1">
      <alignment horizontal="right" vertical="center"/>
      <protection hidden="1"/>
    </xf>
    <xf numFmtId="0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9" fillId="4" borderId="0" xfId="0" applyNumberFormat="1" applyFont="1" applyFill="1" applyBorder="1" applyAlignment="1" applyProtection="1">
      <alignment horizont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'HF stap 1'!$C$11:$C$18</c:f>
              <c:numCache>
                <c:formatCode>General</c:formatCode>
                <c:ptCount val="8"/>
                <c:pt idx="0">
                  <c:v>146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964</c:v>
                </c:pt>
              </c:numCache>
            </c:numRef>
          </c:cat>
          <c:val>
            <c:numRef>
              <c:f>'HF stap 1'!$H$11:$H$18</c:f>
              <c:numCache>
                <c:formatCode>0.000</c:formatCode>
                <c:ptCount val="8"/>
                <c:pt idx="0">
                  <c:v>0.43006993006993016</c:v>
                </c:pt>
                <c:pt idx="1">
                  <c:v>0.80681818181818188</c:v>
                </c:pt>
                <c:pt idx="2">
                  <c:v>1.013986013986014</c:v>
                </c:pt>
                <c:pt idx="3">
                  <c:v>0.75437062937062949</c:v>
                </c:pt>
                <c:pt idx="4">
                  <c:v>0.61538461538461542</c:v>
                </c:pt>
                <c:pt idx="5">
                  <c:v>0.82167832167832178</c:v>
                </c:pt>
                <c:pt idx="6">
                  <c:v>0.78234265734265729</c:v>
                </c:pt>
                <c:pt idx="7">
                  <c:v>0.86713286713286719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6E-4496-8586-E5530F9E7D68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1'!$C$11:$C$18</c:f>
              <c:numCache>
                <c:formatCode>General</c:formatCode>
                <c:ptCount val="8"/>
                <c:pt idx="0">
                  <c:v>146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964</c:v>
                </c:pt>
              </c:numCache>
            </c:numRef>
          </c:cat>
          <c:val>
            <c:numRef>
              <c:f>'HF stap 1'!$I$11:$I$18</c:f>
              <c:numCache>
                <c:formatCode>0.00</c:formatCode>
                <c:ptCount val="8"/>
                <c:pt idx="0">
                  <c:v>0.77167832167832162</c:v>
                </c:pt>
                <c:pt idx="1">
                  <c:v>0.77167832167832162</c:v>
                </c:pt>
                <c:pt idx="2">
                  <c:v>0.77167832167832162</c:v>
                </c:pt>
                <c:pt idx="3">
                  <c:v>0.77167832167832162</c:v>
                </c:pt>
                <c:pt idx="4">
                  <c:v>0.77167832167832162</c:v>
                </c:pt>
                <c:pt idx="5">
                  <c:v>0.77167832167832162</c:v>
                </c:pt>
                <c:pt idx="6">
                  <c:v>0.77167832167832162</c:v>
                </c:pt>
                <c:pt idx="7">
                  <c:v>0.77167832167832162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6E-4496-8586-E5530F9E7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05"/>
          <c:min val="0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0820416666666675E-2"/>
          <c:y val="0.16960694444444444"/>
          <c:w val="0.75717222222222225"/>
          <c:h val="0.68837638888888886"/>
        </c:manualLayout>
      </c:layout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'HF stap 2'!$C$11:$C$18</c:f>
              <c:numCache>
                <c:formatCode>General</c:formatCode>
                <c:ptCount val="8"/>
                <c:pt idx="0">
                  <c:v>146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964</c:v>
                </c:pt>
              </c:numCache>
            </c:numRef>
          </c:cat>
          <c:val>
            <c:numRef>
              <c:f>'HF stap 2'!$H$11:$H$18</c:f>
              <c:numCache>
                <c:formatCode>0.000</c:formatCode>
                <c:ptCount val="8"/>
                <c:pt idx="0">
                  <c:v>0.2136929460580913</c:v>
                </c:pt>
                <c:pt idx="1">
                  <c:v>0.91701244813278004</c:v>
                </c:pt>
                <c:pt idx="2">
                  <c:v>1.1161825726141077</c:v>
                </c:pt>
                <c:pt idx="3">
                  <c:v>0.74896265560165975</c:v>
                </c:pt>
                <c:pt idx="4">
                  <c:v>0.74481327800829855</c:v>
                </c:pt>
                <c:pt idx="5">
                  <c:v>0.87136929460580914</c:v>
                </c:pt>
                <c:pt idx="6">
                  <c:v>0.96058091286307046</c:v>
                </c:pt>
                <c:pt idx="7">
                  <c:v>0.93153526970954359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3E-40AC-ABEF-2C0E23E369A6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2'!$C$11:$C$18</c:f>
              <c:numCache>
                <c:formatCode>General</c:formatCode>
                <c:ptCount val="8"/>
                <c:pt idx="0">
                  <c:v>146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964</c:v>
                </c:pt>
              </c:numCache>
            </c:numRef>
          </c:cat>
          <c:val>
            <c:numRef>
              <c:f>'HF stap 2'!$I$11:$I$18</c:f>
              <c:numCache>
                <c:formatCode>0.00</c:formatCode>
                <c:ptCount val="8"/>
                <c:pt idx="0">
                  <c:v>0.85892116182572598</c:v>
                </c:pt>
                <c:pt idx="1">
                  <c:v>0.85892116182572598</c:v>
                </c:pt>
                <c:pt idx="2">
                  <c:v>0.85892116182572598</c:v>
                </c:pt>
                <c:pt idx="3">
                  <c:v>0.85892116182572598</c:v>
                </c:pt>
                <c:pt idx="4">
                  <c:v>0.85892116182572598</c:v>
                </c:pt>
                <c:pt idx="5">
                  <c:v>0.85892116182572598</c:v>
                </c:pt>
                <c:pt idx="6">
                  <c:v>0.85892116182572598</c:v>
                </c:pt>
                <c:pt idx="7">
                  <c:v>0.85892116182572598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3E-40AC-ABEF-2C0E23E36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001152"/>
        <c:axId val="362003072"/>
      </c:lineChart>
      <c:catAx>
        <c:axId val="3620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003072"/>
        <c:crosses val="autoZero"/>
        <c:auto val="1"/>
        <c:lblAlgn val="ctr"/>
        <c:lblOffset val="100"/>
        <c:noMultiLvlLbl val="1"/>
      </c:catAx>
      <c:valAx>
        <c:axId val="362003072"/>
        <c:scaling>
          <c:orientation val="minMax"/>
          <c:max val="1.1500000000000001"/>
          <c:min val="0.2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36200115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HF stap 3</a:t>
            </a:r>
          </a:p>
        </c:rich>
      </c:tx>
      <c:layout>
        <c:manualLayout>
          <c:xMode val="edge"/>
          <c:yMode val="edge"/>
          <c:x val="0.43459944444444443"/>
          <c:y val="2.46944444444444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Labo</c:v>
          </c:tx>
          <c:spPr>
            <a:ln>
              <a:noFill/>
            </a:ln>
          </c:spPr>
          <c:cat>
            <c:numRef>
              <c:f>'HF stap 3'!$C$11:$C$18</c:f>
              <c:numCache>
                <c:formatCode>@</c:formatCode>
                <c:ptCount val="8"/>
                <c:pt idx="0">
                  <c:v>146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964</c:v>
                </c:pt>
              </c:numCache>
            </c:numRef>
          </c:cat>
          <c:val>
            <c:numRef>
              <c:f>'HF stap 3'!$H$11:$H$18</c:f>
              <c:numCache>
                <c:formatCode>0.000</c:formatCode>
                <c:ptCount val="8"/>
                <c:pt idx="0">
                  <c:v>0.4285714285714286</c:v>
                </c:pt>
                <c:pt idx="1">
                  <c:v>0.89880952380952384</c:v>
                </c:pt>
                <c:pt idx="2">
                  <c:v>0.91666666666666674</c:v>
                </c:pt>
                <c:pt idx="3">
                  <c:v>0.8214285714285714</c:v>
                </c:pt>
                <c:pt idx="4">
                  <c:v>0.6785714285714286</c:v>
                </c:pt>
                <c:pt idx="5">
                  <c:v>0.95238095238095244</c:v>
                </c:pt>
                <c:pt idx="6">
                  <c:v>1.2500000000000002</c:v>
                </c:pt>
                <c:pt idx="7">
                  <c:v>0.97023809523809523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8F2-A3AC-821BD0ECABEE}"/>
            </c:ext>
          </c:extLst>
        </c:ser>
        <c:ser>
          <c:idx val="1"/>
          <c:order val="1"/>
          <c:tx>
            <c:v>Gemiddelde</c:v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'HF stap 3'!$C$11:$C$18</c:f>
              <c:numCache>
                <c:formatCode>@</c:formatCode>
                <c:ptCount val="8"/>
                <c:pt idx="0">
                  <c:v>146</c:v>
                </c:pt>
                <c:pt idx="1">
                  <c:v>187</c:v>
                </c:pt>
                <c:pt idx="2">
                  <c:v>215</c:v>
                </c:pt>
                <c:pt idx="3">
                  <c:v>249</c:v>
                </c:pt>
                <c:pt idx="4">
                  <c:v>338</c:v>
                </c:pt>
                <c:pt idx="5">
                  <c:v>761</c:v>
                </c:pt>
                <c:pt idx="6">
                  <c:v>835</c:v>
                </c:pt>
                <c:pt idx="7">
                  <c:v>964</c:v>
                </c:pt>
              </c:numCache>
            </c:numRef>
          </c:cat>
          <c:val>
            <c:numRef>
              <c:f>'HF stap 3'!$I$11:$I$18</c:f>
              <c:numCache>
                <c:formatCode>0.00</c:formatCode>
                <c:ptCount val="8"/>
                <c:pt idx="0">
                  <c:v>0.87321428571428583</c:v>
                </c:pt>
                <c:pt idx="1">
                  <c:v>0.87321428571428583</c:v>
                </c:pt>
                <c:pt idx="2">
                  <c:v>0.87321428571428583</c:v>
                </c:pt>
                <c:pt idx="3">
                  <c:v>0.87321428571428583</c:v>
                </c:pt>
                <c:pt idx="4">
                  <c:v>0.87321428571428583</c:v>
                </c:pt>
                <c:pt idx="5">
                  <c:v>0.87321428571428583</c:v>
                </c:pt>
                <c:pt idx="6">
                  <c:v>0.87321428571428583</c:v>
                </c:pt>
                <c:pt idx="7">
                  <c:v>0.87321428571428583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8F2-A3AC-821BD0ECA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60512"/>
        <c:axId val="122562432"/>
      </c:lineChart>
      <c:catAx>
        <c:axId val="12256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@" sourceLinked="1"/>
        <c:majorTickMark val="out"/>
        <c:minorTickMark val="none"/>
        <c:tickLblPos val="nextTo"/>
        <c:crossAx val="122562432"/>
        <c:crosses val="autoZero"/>
        <c:auto val="1"/>
        <c:lblAlgn val="ctr"/>
        <c:lblOffset val="100"/>
        <c:noMultiLvlLbl val="1"/>
      </c:catAx>
      <c:valAx>
        <c:axId val="122562432"/>
        <c:scaling>
          <c:orientation val="minMax"/>
          <c:max val="1.3"/>
          <c:min val="0.4"/>
        </c:scaling>
        <c:delete val="0"/>
        <c:axPos val="l"/>
        <c:majorGridlines/>
        <c:numFmt formatCode="0.00" sourceLinked="0"/>
        <c:majorTickMark val="none"/>
        <c:minorTickMark val="none"/>
        <c:tickLblPos val="nextTo"/>
        <c:crossAx val="122560512"/>
        <c:crosses val="autoZero"/>
        <c:crossBetween val="midCat"/>
        <c:majorUnit val="5.000000000000001E-2"/>
        <c:minorUnit val="1.0000000000000005E-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166685</xdr:rowOff>
    </xdr:from>
    <xdr:to>
      <xdr:col>18</xdr:col>
      <xdr:colOff>139593</xdr:colOff>
      <xdr:row>27</xdr:row>
      <xdr:rowOff>123372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371160-0112-419B-8EE9-B60F8AE5AF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583405</xdr:colOff>
      <xdr:row>9</xdr:row>
      <xdr:rowOff>142873</xdr:rowOff>
    </xdr:from>
    <xdr:to>
      <xdr:col>18</xdr:col>
      <xdr:colOff>115780</xdr:colOff>
      <xdr:row>27</xdr:row>
      <xdr:rowOff>99560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583404</xdr:colOff>
      <xdr:row>9</xdr:row>
      <xdr:rowOff>154782</xdr:rowOff>
    </xdr:from>
    <xdr:to>
      <xdr:col>18</xdr:col>
      <xdr:colOff>115779</xdr:colOff>
      <xdr:row>27</xdr:row>
      <xdr:rowOff>111469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EB3-63DA-4F36-A7AA-187D3C4ACE4C}">
  <dimension ref="A1:I19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13</v>
      </c>
      <c r="E1" s="3"/>
      <c r="F1" s="4"/>
    </row>
    <row r="2" spans="1:9" ht="18" x14ac:dyDescent="0.25">
      <c r="C2" s="5" t="s">
        <v>3</v>
      </c>
      <c r="D2" s="6">
        <v>11.44</v>
      </c>
      <c r="E2" s="1" t="s">
        <v>4</v>
      </c>
    </row>
    <row r="3" spans="1:9" ht="18" x14ac:dyDescent="0.25">
      <c r="C3" s="5" t="s">
        <v>10</v>
      </c>
      <c r="D3" s="20" t="s">
        <v>16</v>
      </c>
      <c r="E3" s="1" t="s">
        <v>4</v>
      </c>
      <c r="F3" s="8"/>
    </row>
    <row r="4" spans="1:9" ht="18" x14ac:dyDescent="0.25">
      <c r="C4" s="5" t="s">
        <v>11</v>
      </c>
      <c r="D4" s="20" t="s">
        <v>17</v>
      </c>
      <c r="E4" s="1" t="s">
        <v>4</v>
      </c>
      <c r="F4" s="8"/>
    </row>
    <row r="5" spans="1:9" x14ac:dyDescent="0.25">
      <c r="C5" s="5" t="s">
        <v>12</v>
      </c>
      <c r="D5" s="10">
        <f>(D4/D3)*100</f>
        <v>22.496601721794292</v>
      </c>
      <c r="E5" s="1" t="s">
        <v>2</v>
      </c>
      <c r="F5" s="8"/>
    </row>
    <row r="6" spans="1:9" x14ac:dyDescent="0.25">
      <c r="C6" s="5" t="s">
        <v>6</v>
      </c>
      <c r="D6" s="11">
        <v>8</v>
      </c>
      <c r="E6" s="8"/>
      <c r="F6" s="8"/>
    </row>
    <row r="7" spans="1:9" x14ac:dyDescent="0.25">
      <c r="C7" s="8"/>
      <c r="D7" s="8"/>
      <c r="E7" s="8"/>
      <c r="F7" s="8"/>
    </row>
    <row r="8" spans="1:9" x14ac:dyDescent="0.25">
      <c r="C8" s="8"/>
      <c r="D8" s="8"/>
      <c r="E8" s="8"/>
      <c r="F8" s="8"/>
    </row>
    <row r="9" spans="1:9" ht="31.5" x14ac:dyDescent="0.25">
      <c r="C9" s="8" t="s">
        <v>0</v>
      </c>
      <c r="D9" s="8" t="s">
        <v>9</v>
      </c>
      <c r="E9" s="12" t="s">
        <v>7</v>
      </c>
      <c r="F9" s="12" t="s">
        <v>8</v>
      </c>
    </row>
    <row r="10" spans="1:9" x14ac:dyDescent="0.25">
      <c r="A10" s="13"/>
      <c r="D10" s="8"/>
      <c r="E10" s="14"/>
      <c r="F10" s="8"/>
    </row>
    <row r="11" spans="1:9" x14ac:dyDescent="0.25">
      <c r="C11" s="21">
        <v>146</v>
      </c>
      <c r="D11" s="21">
        <v>4.92</v>
      </c>
      <c r="E11" s="17">
        <v>-1.9</v>
      </c>
      <c r="F11" s="18">
        <f>((D11-$D$2)/$D$2)*100</f>
        <v>-56.993006993006986</v>
      </c>
      <c r="H11" s="19">
        <f>(100+F11)/100</f>
        <v>0.43006993006993016</v>
      </c>
      <c r="I11" s="1">
        <f>1+($D$3-$D$2)/$D$2</f>
        <v>0.77167832167832162</v>
      </c>
    </row>
    <row r="12" spans="1:9" x14ac:dyDescent="0.25">
      <c r="C12" s="21">
        <v>187</v>
      </c>
      <c r="D12" s="21">
        <v>9.23</v>
      </c>
      <c r="E12" s="17">
        <v>0.2</v>
      </c>
      <c r="F12" s="18">
        <f t="shared" ref="F12:F18" si="0">((D12-$D$2)/$D$2)*100</f>
        <v>-19.318181818181813</v>
      </c>
      <c r="H12" s="19">
        <f t="shared" ref="H12:H18" si="1">(100+F12)/100</f>
        <v>0.80681818181818188</v>
      </c>
      <c r="I12" s="1">
        <f t="shared" ref="I12:I18" si="2">1+($D$3-$D$2)/$D$2</f>
        <v>0.77167832167832162</v>
      </c>
    </row>
    <row r="13" spans="1:9" x14ac:dyDescent="0.25">
      <c r="C13" s="21">
        <v>215</v>
      </c>
      <c r="D13" s="21">
        <v>11.6</v>
      </c>
      <c r="E13" s="17">
        <v>1.35</v>
      </c>
      <c r="F13" s="18">
        <f t="shared" si="0"/>
        <v>1.3986013986014001</v>
      </c>
      <c r="H13" s="19">
        <f t="shared" si="1"/>
        <v>1.013986013986014</v>
      </c>
      <c r="I13" s="1">
        <f t="shared" si="2"/>
        <v>0.77167832167832162</v>
      </c>
    </row>
    <row r="14" spans="1:9" x14ac:dyDescent="0.25">
      <c r="C14" s="21">
        <v>249</v>
      </c>
      <c r="D14" s="21">
        <v>8.6300000000000008</v>
      </c>
      <c r="E14" s="17">
        <v>-0.1</v>
      </c>
      <c r="F14" s="18">
        <f t="shared" si="0"/>
        <v>-24.562937062937053</v>
      </c>
      <c r="H14" s="19">
        <f t="shared" si="1"/>
        <v>0.75437062937062949</v>
      </c>
      <c r="I14" s="1">
        <f t="shared" si="2"/>
        <v>0.77167832167832162</v>
      </c>
    </row>
    <row r="15" spans="1:9" x14ac:dyDescent="0.25">
      <c r="C15" s="21">
        <v>338</v>
      </c>
      <c r="D15" s="21">
        <v>7.04</v>
      </c>
      <c r="E15" s="17">
        <v>-0.87</v>
      </c>
      <c r="F15" s="18">
        <f t="shared" si="0"/>
        <v>-38.46153846153846</v>
      </c>
      <c r="H15" s="19">
        <f t="shared" si="1"/>
        <v>0.61538461538461542</v>
      </c>
      <c r="I15" s="1">
        <f t="shared" si="2"/>
        <v>0.77167832167832162</v>
      </c>
    </row>
    <row r="16" spans="1:9" x14ac:dyDescent="0.25">
      <c r="C16" s="21">
        <v>761</v>
      </c>
      <c r="D16" s="21">
        <v>9.4</v>
      </c>
      <c r="E16" s="17">
        <v>0.28000000000000003</v>
      </c>
      <c r="F16" s="18">
        <f t="shared" si="0"/>
        <v>-17.832167832167826</v>
      </c>
      <c r="H16" s="19">
        <f t="shared" si="1"/>
        <v>0.82167832167832178</v>
      </c>
      <c r="I16" s="1">
        <f t="shared" si="2"/>
        <v>0.77167832167832162</v>
      </c>
    </row>
    <row r="17" spans="3:9" x14ac:dyDescent="0.25">
      <c r="C17" s="21">
        <v>835</v>
      </c>
      <c r="D17" s="21">
        <v>8.9499999999999993</v>
      </c>
      <c r="E17" s="17">
        <v>0.06</v>
      </c>
      <c r="F17" s="18">
        <f t="shared" si="0"/>
        <v>-21.765734265734267</v>
      </c>
      <c r="H17" s="19">
        <f t="shared" si="1"/>
        <v>0.78234265734265729</v>
      </c>
      <c r="I17" s="1">
        <f t="shared" si="2"/>
        <v>0.77167832167832162</v>
      </c>
    </row>
    <row r="18" spans="3:9" x14ac:dyDescent="0.25">
      <c r="C18" s="21">
        <v>964</v>
      </c>
      <c r="D18" s="21">
        <v>9.92</v>
      </c>
      <c r="E18" s="17">
        <v>0.53</v>
      </c>
      <c r="F18" s="18">
        <f t="shared" si="0"/>
        <v>-13.286713286713283</v>
      </c>
      <c r="H18" s="19">
        <f t="shared" si="1"/>
        <v>0.86713286713286719</v>
      </c>
      <c r="I18" s="1">
        <f t="shared" si="2"/>
        <v>0.77167832167832162</v>
      </c>
    </row>
    <row r="19" spans="3:9" x14ac:dyDescent="0.25">
      <c r="C19" s="15"/>
      <c r="F19" s="15"/>
      <c r="G19" s="15"/>
      <c r="H19" s="1" t="s">
        <v>1</v>
      </c>
    </row>
  </sheetData>
  <sheetProtection algorithmName="SHA-512" hashValue="w/hT6KkqBSEl66ebI6TyV22Z4/U3lKSvMA0yaW+AeJOPnTSxQvb1zdkHReAPYcg4CXdtynUeFAKMnAy0x3dcUA==" saltValue="AT8M0q4n9ADmS68vSgstnw==" spinCount="100000" sheet="1" objects="1" scenarios="1"/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2851562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14</v>
      </c>
      <c r="E1" s="3"/>
      <c r="F1" s="4"/>
    </row>
    <row r="2" spans="1:9" ht="18" x14ac:dyDescent="0.25">
      <c r="C2" s="5" t="s">
        <v>3</v>
      </c>
      <c r="D2" s="6">
        <v>4.82</v>
      </c>
      <c r="E2" s="1" t="s">
        <v>4</v>
      </c>
    </row>
    <row r="3" spans="1:9" ht="18" x14ac:dyDescent="0.25">
      <c r="C3" s="5" t="s">
        <v>10</v>
      </c>
      <c r="D3" s="20" t="s">
        <v>18</v>
      </c>
      <c r="E3" s="1" t="s">
        <v>4</v>
      </c>
      <c r="F3" s="8"/>
    </row>
    <row r="4" spans="1:9" ht="18" x14ac:dyDescent="0.25">
      <c r="C4" s="5" t="s">
        <v>11</v>
      </c>
      <c r="D4" s="20" t="s">
        <v>19</v>
      </c>
      <c r="E4" s="1" t="s">
        <v>4</v>
      </c>
      <c r="F4" s="8"/>
    </row>
    <row r="5" spans="1:9" x14ac:dyDescent="0.25">
      <c r="C5" s="5" t="s">
        <v>12</v>
      </c>
      <c r="D5" s="10">
        <f>(D4/D3)*100</f>
        <v>21.642512077294686</v>
      </c>
      <c r="E5" s="1" t="s">
        <v>2</v>
      </c>
      <c r="F5" s="8"/>
    </row>
    <row r="6" spans="1:9" x14ac:dyDescent="0.25">
      <c r="C6" s="5" t="s">
        <v>6</v>
      </c>
      <c r="D6" s="11">
        <v>8</v>
      </c>
      <c r="E6" s="8"/>
      <c r="F6" s="8"/>
    </row>
    <row r="7" spans="1:9" x14ac:dyDescent="0.25">
      <c r="C7" s="8"/>
      <c r="D7" s="8"/>
      <c r="E7" s="8"/>
      <c r="F7" s="8"/>
    </row>
    <row r="8" spans="1:9" x14ac:dyDescent="0.25">
      <c r="C8" s="8"/>
      <c r="D8" s="8"/>
      <c r="E8" s="8"/>
      <c r="F8" s="8"/>
    </row>
    <row r="9" spans="1:9" ht="31.5" x14ac:dyDescent="0.25">
      <c r="C9" s="8" t="s">
        <v>0</v>
      </c>
      <c r="D9" s="8" t="s">
        <v>9</v>
      </c>
      <c r="E9" s="12" t="s">
        <v>7</v>
      </c>
      <c r="F9" s="12" t="s">
        <v>8</v>
      </c>
    </row>
    <row r="10" spans="1:9" x14ac:dyDescent="0.25">
      <c r="A10" s="13"/>
      <c r="D10" s="8"/>
      <c r="E10" s="14"/>
      <c r="F10" s="8"/>
    </row>
    <row r="11" spans="1:9" x14ac:dyDescent="0.25">
      <c r="C11" s="21">
        <v>146</v>
      </c>
      <c r="D11" s="21">
        <v>1.03</v>
      </c>
      <c r="E11" s="22">
        <v>-3.35</v>
      </c>
      <c r="F11" s="18">
        <f>((D11-$D$2)/$D$2)*100</f>
        <v>-78.630705394190869</v>
      </c>
      <c r="H11" s="19">
        <f>(100+F11)/100</f>
        <v>0.2136929460580913</v>
      </c>
      <c r="I11" s="1">
        <f>1+($D$3-$D$2)/$D$2</f>
        <v>0.85892116182572598</v>
      </c>
    </row>
    <row r="12" spans="1:9" x14ac:dyDescent="0.25">
      <c r="C12" s="21">
        <v>187</v>
      </c>
      <c r="D12" s="21">
        <v>4.42</v>
      </c>
      <c r="E12" s="17">
        <v>0.3</v>
      </c>
      <c r="F12" s="18">
        <f t="shared" ref="F12:F18" si="0">((D12-$D$2)/$D$2)*100</f>
        <v>-8.2987551867219977</v>
      </c>
      <c r="H12" s="19">
        <f>(100+F12)/100</f>
        <v>0.91701244813278004</v>
      </c>
      <c r="I12" s="1">
        <f t="shared" ref="I12:I18" si="1">1+($D$3-$D$2)/$D$2</f>
        <v>0.85892116182572598</v>
      </c>
    </row>
    <row r="13" spans="1:9" x14ac:dyDescent="0.25">
      <c r="C13" s="21">
        <v>215</v>
      </c>
      <c r="D13" s="21">
        <v>5.38</v>
      </c>
      <c r="E13" s="17">
        <v>1.34</v>
      </c>
      <c r="F13" s="18">
        <f t="shared" si="0"/>
        <v>11.618257261410779</v>
      </c>
      <c r="H13" s="19">
        <f t="shared" ref="H13:H18" si="2">(100+F13)/100</f>
        <v>1.1161825726141077</v>
      </c>
      <c r="I13" s="1">
        <f t="shared" si="1"/>
        <v>0.85892116182572598</v>
      </c>
    </row>
    <row r="14" spans="1:9" x14ac:dyDescent="0.25">
      <c r="C14" s="21">
        <v>249</v>
      </c>
      <c r="D14" s="21">
        <v>3.61</v>
      </c>
      <c r="E14" s="17">
        <v>-0.56999999999999995</v>
      </c>
      <c r="F14" s="18">
        <f t="shared" si="0"/>
        <v>-25.103734439834032</v>
      </c>
      <c r="H14" s="19">
        <f t="shared" si="2"/>
        <v>0.74896265560165975</v>
      </c>
      <c r="I14" s="1">
        <f t="shared" si="1"/>
        <v>0.85892116182572598</v>
      </c>
    </row>
    <row r="15" spans="1:9" x14ac:dyDescent="0.25">
      <c r="C15" s="21">
        <v>338</v>
      </c>
      <c r="D15" s="21">
        <v>3.59</v>
      </c>
      <c r="E15" s="17">
        <v>-0.59</v>
      </c>
      <c r="F15" s="18">
        <f t="shared" si="0"/>
        <v>-25.518672199170133</v>
      </c>
      <c r="H15" s="19">
        <f t="shared" si="2"/>
        <v>0.74481327800829855</v>
      </c>
      <c r="I15" s="1">
        <f t="shared" si="1"/>
        <v>0.85892116182572598</v>
      </c>
    </row>
    <row r="16" spans="1:9" x14ac:dyDescent="0.25">
      <c r="C16" s="21">
        <v>761</v>
      </c>
      <c r="D16" s="21">
        <v>4.2</v>
      </c>
      <c r="E16" s="17">
        <v>0.06</v>
      </c>
      <c r="F16" s="18">
        <f t="shared" si="0"/>
        <v>-12.863070539419089</v>
      </c>
      <c r="H16" s="19">
        <f t="shared" si="2"/>
        <v>0.87136929460580914</v>
      </c>
      <c r="I16" s="1">
        <f t="shared" si="1"/>
        <v>0.85892116182572598</v>
      </c>
    </row>
    <row r="17" spans="3:9" x14ac:dyDescent="0.25">
      <c r="C17" s="21">
        <v>835</v>
      </c>
      <c r="D17" s="21">
        <v>4.63</v>
      </c>
      <c r="E17" s="17">
        <v>0.53</v>
      </c>
      <c r="F17" s="18">
        <f t="shared" si="0"/>
        <v>-3.9419087136929543</v>
      </c>
      <c r="H17" s="19">
        <f t="shared" si="2"/>
        <v>0.96058091286307046</v>
      </c>
      <c r="I17" s="1">
        <f t="shared" si="1"/>
        <v>0.85892116182572598</v>
      </c>
    </row>
    <row r="18" spans="3:9" x14ac:dyDescent="0.25">
      <c r="C18" s="21">
        <v>964</v>
      </c>
      <c r="D18" s="21">
        <v>4.49</v>
      </c>
      <c r="E18" s="17">
        <v>0.38</v>
      </c>
      <c r="F18" s="18">
        <f t="shared" si="0"/>
        <v>-6.8464730290456437</v>
      </c>
      <c r="H18" s="19">
        <f t="shared" si="2"/>
        <v>0.93153526970954359</v>
      </c>
      <c r="I18" s="1">
        <f t="shared" si="1"/>
        <v>0.85892116182572598</v>
      </c>
    </row>
    <row r="19" spans="3:9" x14ac:dyDescent="0.25">
      <c r="E19" s="15"/>
      <c r="F19" s="15"/>
    </row>
    <row r="20" spans="3:9" x14ac:dyDescent="0.25">
      <c r="E20" s="15"/>
      <c r="F20" s="15"/>
    </row>
    <row r="21" spans="3:9" x14ac:dyDescent="0.25">
      <c r="E21" s="15"/>
      <c r="F21" s="15"/>
    </row>
    <row r="22" spans="3:9" x14ac:dyDescent="0.25">
      <c r="E22" s="15"/>
      <c r="F22" s="15"/>
    </row>
    <row r="23" spans="3:9" x14ac:dyDescent="0.25">
      <c r="C23" s="15"/>
      <c r="F23" s="15"/>
      <c r="G23" s="15"/>
      <c r="H23" s="1" t="s">
        <v>1</v>
      </c>
    </row>
  </sheetData>
  <sheetProtection algorithmName="SHA-512" hashValue="urDbUcu557ynKjcD1mpdpAbGf0DlpxeElZAMqP6Q/6i+nnu2OfRv9NguT2aE1KfUPkDw0N7IvrAzJxpcxQA1mQ==" saltValue="HaDMi5xIxLNBA62nKaQllw==" spinCount="100000" sheet="1" objects="1" scenarios="1"/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tabSelected="1"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8.7109375" style="1" customWidth="1"/>
    <col min="5" max="5" width="13" style="1" bestFit="1" customWidth="1"/>
    <col min="6" max="6" width="17" style="1" bestFit="1" customWidth="1"/>
    <col min="7" max="7" width="9.140625" style="1"/>
    <col min="8" max="8" width="14.85546875" style="1" bestFit="1" customWidth="1"/>
    <col min="9" max="16384" width="9.140625" style="1"/>
  </cols>
  <sheetData>
    <row r="1" spans="1:9" x14ac:dyDescent="0.25">
      <c r="C1" s="2" t="s">
        <v>5</v>
      </c>
      <c r="D1" s="3" t="s">
        <v>15</v>
      </c>
      <c r="E1" s="3"/>
      <c r="F1" s="4"/>
    </row>
    <row r="2" spans="1:9" ht="18" x14ac:dyDescent="0.25">
      <c r="C2" s="5" t="s">
        <v>3</v>
      </c>
      <c r="D2" s="6">
        <v>1.68</v>
      </c>
      <c r="E2" s="1" t="s">
        <v>4</v>
      </c>
    </row>
    <row r="3" spans="1:9" ht="18" x14ac:dyDescent="0.25">
      <c r="C3" s="5" t="s">
        <v>10</v>
      </c>
      <c r="D3" s="7" t="s">
        <v>20</v>
      </c>
      <c r="E3" s="1" t="s">
        <v>4</v>
      </c>
      <c r="F3" s="8"/>
    </row>
    <row r="4" spans="1:9" ht="18" x14ac:dyDescent="0.25">
      <c r="C4" s="5" t="s">
        <v>11</v>
      </c>
      <c r="D4" s="9" t="s">
        <v>21</v>
      </c>
      <c r="E4" s="1" t="s">
        <v>4</v>
      </c>
      <c r="F4" s="8"/>
    </row>
    <row r="5" spans="1:9" x14ac:dyDescent="0.25">
      <c r="C5" s="5" t="s">
        <v>12</v>
      </c>
      <c r="D5" s="10">
        <f>(D4/D3)*100</f>
        <v>28.452624403544647</v>
      </c>
      <c r="E5" s="1" t="s">
        <v>2</v>
      </c>
      <c r="F5" s="8"/>
    </row>
    <row r="6" spans="1:9" x14ac:dyDescent="0.25">
      <c r="C6" s="5" t="s">
        <v>6</v>
      </c>
      <c r="D6" s="11">
        <v>8</v>
      </c>
      <c r="E6" s="8"/>
      <c r="F6" s="8"/>
    </row>
    <row r="7" spans="1:9" x14ac:dyDescent="0.25">
      <c r="C7" s="8"/>
      <c r="D7" s="8"/>
      <c r="E7" s="8"/>
      <c r="F7" s="8"/>
    </row>
    <row r="8" spans="1:9" x14ac:dyDescent="0.25">
      <c r="C8" s="8"/>
      <c r="D8" s="8"/>
      <c r="E8" s="8"/>
      <c r="F8" s="8"/>
    </row>
    <row r="9" spans="1:9" ht="31.5" x14ac:dyDescent="0.25">
      <c r="C9" s="8" t="s">
        <v>0</v>
      </c>
      <c r="D9" s="8" t="s">
        <v>9</v>
      </c>
      <c r="E9" s="12" t="s">
        <v>7</v>
      </c>
      <c r="F9" s="12" t="s">
        <v>8</v>
      </c>
    </row>
    <row r="10" spans="1:9" x14ac:dyDescent="0.25">
      <c r="A10" s="13"/>
      <c r="D10" s="8"/>
      <c r="E10" s="14"/>
      <c r="F10" s="8"/>
    </row>
    <row r="11" spans="1:9" x14ac:dyDescent="0.25">
      <c r="A11" s="15"/>
      <c r="B11" s="15"/>
      <c r="C11" s="16">
        <v>146</v>
      </c>
      <c r="D11" s="16">
        <v>0.72</v>
      </c>
      <c r="E11" s="17">
        <v>-1.73</v>
      </c>
      <c r="F11" s="18">
        <f>((D11-$D$2)/$D$2)*100</f>
        <v>-57.142857142857139</v>
      </c>
      <c r="H11" s="19">
        <f>(100+F11)/100</f>
        <v>0.4285714285714286</v>
      </c>
      <c r="I11" s="1">
        <f>1+($D$3-$D$2)/$D$2</f>
        <v>0.87321428571428583</v>
      </c>
    </row>
    <row r="12" spans="1:9" x14ac:dyDescent="0.25">
      <c r="A12" s="15"/>
      <c r="B12" s="15"/>
      <c r="C12" s="16">
        <v>187</v>
      </c>
      <c r="D12" s="16">
        <v>1.51</v>
      </c>
      <c r="E12" s="17">
        <v>0.1</v>
      </c>
      <c r="F12" s="18">
        <f t="shared" ref="F12:F18" si="0">((D12-$D$2)/$D$2)*100</f>
        <v>-10.119047619047615</v>
      </c>
      <c r="H12" s="19">
        <f t="shared" ref="H12:H18" si="1">(100+F12)/100</f>
        <v>0.89880952380952384</v>
      </c>
      <c r="I12" s="1">
        <f t="shared" ref="I12:I18" si="2">1+($D$3-$D$2)/$D$2</f>
        <v>0.87321428571428583</v>
      </c>
    </row>
    <row r="13" spans="1:9" x14ac:dyDescent="0.25">
      <c r="A13" s="15"/>
      <c r="B13" s="15"/>
      <c r="C13" s="16">
        <v>215</v>
      </c>
      <c r="D13" s="16">
        <v>1.54</v>
      </c>
      <c r="E13" s="17">
        <v>0.17</v>
      </c>
      <c r="F13" s="18">
        <f t="shared" si="0"/>
        <v>-8.3333333333333268</v>
      </c>
      <c r="H13" s="19">
        <f t="shared" si="1"/>
        <v>0.91666666666666674</v>
      </c>
      <c r="I13" s="1">
        <f t="shared" si="2"/>
        <v>0.87321428571428583</v>
      </c>
    </row>
    <row r="14" spans="1:9" x14ac:dyDescent="0.25">
      <c r="A14" s="15"/>
      <c r="B14" s="15"/>
      <c r="C14" s="16">
        <v>249</v>
      </c>
      <c r="D14" s="16">
        <v>1.38</v>
      </c>
      <c r="E14" s="17">
        <v>-0.2</v>
      </c>
      <c r="F14" s="18">
        <f t="shared" si="0"/>
        <v>-17.857142857142861</v>
      </c>
      <c r="H14" s="19">
        <f t="shared" si="1"/>
        <v>0.8214285714285714</v>
      </c>
      <c r="I14" s="1">
        <f t="shared" si="2"/>
        <v>0.87321428571428583</v>
      </c>
    </row>
    <row r="15" spans="1:9" x14ac:dyDescent="0.25">
      <c r="A15" s="15"/>
      <c r="B15" s="15"/>
      <c r="C15" s="16">
        <v>338</v>
      </c>
      <c r="D15" s="16">
        <v>1.1399999999999999</v>
      </c>
      <c r="E15" s="17">
        <v>-0.76</v>
      </c>
      <c r="F15" s="18">
        <f t="shared" si="0"/>
        <v>-32.142857142857146</v>
      </c>
      <c r="H15" s="19">
        <f t="shared" si="1"/>
        <v>0.6785714285714286</v>
      </c>
      <c r="I15" s="1">
        <f t="shared" si="2"/>
        <v>0.87321428571428583</v>
      </c>
    </row>
    <row r="16" spans="1:9" x14ac:dyDescent="0.25">
      <c r="C16" s="16">
        <v>761</v>
      </c>
      <c r="D16" s="16">
        <v>1.6</v>
      </c>
      <c r="E16" s="17">
        <v>0.31</v>
      </c>
      <c r="F16" s="18">
        <f t="shared" si="0"/>
        <v>-4.761904761904753</v>
      </c>
      <c r="H16" s="19">
        <f t="shared" si="1"/>
        <v>0.95238095238095244</v>
      </c>
      <c r="I16" s="1">
        <f t="shared" si="2"/>
        <v>0.87321428571428583</v>
      </c>
    </row>
    <row r="17" spans="3:9" x14ac:dyDescent="0.25">
      <c r="C17" s="16">
        <v>835</v>
      </c>
      <c r="D17" s="16">
        <v>2.1</v>
      </c>
      <c r="E17" s="17">
        <v>1.46</v>
      </c>
      <c r="F17" s="18">
        <f t="shared" si="0"/>
        <v>25.000000000000011</v>
      </c>
      <c r="H17" s="19">
        <f t="shared" si="1"/>
        <v>1.2500000000000002</v>
      </c>
      <c r="I17" s="1">
        <f t="shared" si="2"/>
        <v>0.87321428571428583</v>
      </c>
    </row>
    <row r="18" spans="3:9" x14ac:dyDescent="0.25">
      <c r="C18" s="16">
        <v>964</v>
      </c>
      <c r="D18" s="16">
        <v>1.63</v>
      </c>
      <c r="E18" s="17">
        <v>0.38</v>
      </c>
      <c r="F18" s="18">
        <f t="shared" si="0"/>
        <v>-2.9761904761904789</v>
      </c>
      <c r="H18" s="19">
        <f t="shared" si="1"/>
        <v>0.97023809523809523</v>
      </c>
      <c r="I18" s="1">
        <f t="shared" si="2"/>
        <v>0.87321428571428583</v>
      </c>
    </row>
    <row r="19" spans="3:9" x14ac:dyDescent="0.25">
      <c r="C19" s="15"/>
      <c r="E19" s="15"/>
      <c r="F19" s="15"/>
    </row>
    <row r="20" spans="3:9" x14ac:dyDescent="0.25">
      <c r="E20" s="15"/>
      <c r="F20" s="15"/>
    </row>
    <row r="21" spans="3:9" x14ac:dyDescent="0.25">
      <c r="E21" s="15"/>
      <c r="F21" s="15"/>
    </row>
    <row r="22" spans="3:9" x14ac:dyDescent="0.25">
      <c r="E22" s="15"/>
      <c r="F22" s="15"/>
    </row>
    <row r="23" spans="3:9" x14ac:dyDescent="0.25">
      <c r="E23" s="15"/>
      <c r="F23" s="15"/>
    </row>
    <row r="24" spans="3:9" x14ac:dyDescent="0.25">
      <c r="E24" s="15"/>
      <c r="F24" s="15"/>
    </row>
    <row r="25" spans="3:9" x14ac:dyDescent="0.25">
      <c r="C25" s="15"/>
      <c r="F25" s="15"/>
      <c r="G25" s="15"/>
      <c r="H25" s="1" t="s">
        <v>1</v>
      </c>
    </row>
  </sheetData>
  <sheetProtection algorithmName="SHA-512" hashValue="jgPyj4dW2V0ZfLrNpNAVm59KayJhGHBsR8r1D8yQwluUS30au5g3Vwx/wwMTwi68V+B3t6aVoejdkOBc+3oiTw==" saltValue="ZaWMktW/kp2mbivmoQqBjA==" spinCount="100000" sheet="1" objects="1" scenarios="1"/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2018</Jaar>
    <Ringtest xmlns="eba2475f-4c5c-418a-90c2-2b36802fc485">VKL</Ringtest>
    <DEEL xmlns="08cda046-0f15-45eb-a9d5-77306d3264cd">Deel 3</DEEL>
    <Publicatiedatum xmlns="dda9e79c-c62e-445e-b991-197574827cb3">2021-05-25T07:57:50+00:00</Publicatiedatum>
    <Distributie_x0020_datum xmlns="eba2475f-4c5c-418a-90c2-2b36802fc485">25 januari 2012</Distributie_x0020_datum>
    <PublicURL xmlns="08cda046-0f15-45eb-a9d5-77306d3264cd">https://reflabos.vito.be/ree/LABSVKL_2018-6_Deel3.xlsx</PublicURL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F8C64-1C52-4189-BB4B-50F6934B2915}"/>
</file>

<file path=customXml/itemProps2.xml><?xml version="1.0" encoding="utf-8"?>
<ds:datastoreItem xmlns:ds="http://schemas.openxmlformats.org/officeDocument/2006/customXml" ds:itemID="{56D55690-D9A7-4395-8B9D-F0E8A13FEF76}"/>
</file>

<file path=customXml/itemProps3.xml><?xml version="1.0" encoding="utf-8"?>
<ds:datastoreItem xmlns:ds="http://schemas.openxmlformats.org/officeDocument/2006/customXml" ds:itemID="{1822BC19-2F14-4B76-A12F-9F650181D5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HF stap 1</vt:lpstr>
      <vt:lpstr>HF stap 2</vt:lpstr>
      <vt:lpstr>HF stap 3</vt:lpstr>
      <vt:lpstr>'HF stap 1'!Print_Area</vt:lpstr>
      <vt:lpstr>'HF stap 2'!Print_Area</vt:lpstr>
      <vt:lpstr>'HF stap 3'!Print_Area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2018-6</dc:title>
  <dc:creator>BAEYENSB</dc:creator>
  <cp:lastModifiedBy>Baeyens Bart</cp:lastModifiedBy>
  <cp:lastPrinted>2016-10-04T11:39:22Z</cp:lastPrinted>
  <dcterms:created xsi:type="dcterms:W3CDTF">2010-09-21T12:11:22Z</dcterms:created>
  <dcterms:modified xsi:type="dcterms:W3CDTF">2018-12-11T11:04:56Z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9300</vt:r8>
  </property>
  <property fmtid="{D5CDD505-2E9C-101B-9397-08002B2CF9AE}" pid="4" name="DEEL">
    <vt:lpwstr>Deel 3</vt:lpwstr>
  </property>
</Properties>
</file>