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VKL\5. Rapportering\Eindrapport\bijlagen\Deel 3 - per ringtestparameter\"/>
    </mc:Choice>
  </mc:AlternateContent>
  <xr:revisionPtr revIDLastSave="0" documentId="10_ncr:100000_{7212C0B9-B0D1-44D3-9289-6919BB0DC7CF}" xr6:coauthVersionLast="31" xr6:coauthVersionMax="31" xr10:uidLastSave="{00000000-0000-0000-0000-000000000000}"/>
  <bookViews>
    <workbookView xWindow="210" yWindow="285" windowWidth="21105" windowHeight="9795" tabRatio="981" xr2:uid="{00000000-000D-0000-FFFF-FFFF00000000}"/>
  </bookViews>
  <sheets>
    <sheet name="HCl stap 1" sheetId="44" r:id="rId1"/>
    <sheet name="HCl stap 2" sheetId="45" r:id="rId2"/>
    <sheet name="HCl stap 3" sheetId="46" r:id="rId3"/>
  </sheets>
  <definedNames>
    <definedName name="_xlnm.Print_Area" localSheetId="0">'HCl stap 1'!$A$1:$W$16</definedName>
    <definedName name="_xlnm.Print_Area" localSheetId="1">'HCl stap 2'!$A$1:$W$16</definedName>
    <definedName name="_xlnm.Print_Area" localSheetId="2">'HCl stap 3'!$A$1:$W$16</definedName>
  </definedNames>
  <calcPr calcId="179017"/>
</workbook>
</file>

<file path=xl/calcChain.xml><?xml version="1.0" encoding="utf-8"?>
<calcChain xmlns="http://schemas.openxmlformats.org/spreadsheetml/2006/main">
  <c r="F15" i="46" l="1"/>
  <c r="F14" i="46"/>
  <c r="F13" i="46"/>
  <c r="H13" i="46" s="1"/>
  <c r="F12" i="46"/>
  <c r="H12" i="46" s="1"/>
  <c r="F11" i="46"/>
  <c r="H11" i="46"/>
  <c r="I11" i="46"/>
  <c r="F16" i="45"/>
  <c r="F15" i="45"/>
  <c r="H15" i="45" s="1"/>
  <c r="F14" i="45"/>
  <c r="F13" i="45"/>
  <c r="F12" i="45"/>
  <c r="F11" i="45"/>
  <c r="H11" i="45" s="1"/>
  <c r="I11" i="45"/>
  <c r="F12" i="44"/>
  <c r="F13" i="44"/>
  <c r="F14" i="44"/>
  <c r="F15" i="44"/>
  <c r="H15" i="44" s="1"/>
  <c r="F16" i="44"/>
  <c r="H16" i="44" s="1"/>
  <c r="F11" i="44"/>
  <c r="H11" i="44" s="1"/>
  <c r="H12" i="44"/>
  <c r="H13" i="44"/>
  <c r="H14" i="44"/>
  <c r="D5" i="45"/>
  <c r="I16" i="46"/>
  <c r="I15" i="46"/>
  <c r="H15" i="46"/>
  <c r="I14" i="46"/>
  <c r="H14" i="46"/>
  <c r="I13" i="46"/>
  <c r="I12" i="46"/>
  <c r="D5" i="46"/>
  <c r="I16" i="45"/>
  <c r="H16" i="45"/>
  <c r="I15" i="45"/>
  <c r="I14" i="45"/>
  <c r="H14" i="45"/>
  <c r="I13" i="45"/>
  <c r="H13" i="45"/>
  <c r="I12" i="45"/>
  <c r="H12" i="45"/>
  <c r="I16" i="44"/>
  <c r="I15" i="44"/>
  <c r="I14" i="44"/>
  <c r="I13" i="44"/>
  <c r="I12" i="44"/>
  <c r="I11" i="44"/>
  <c r="D5" i="44"/>
</calcChain>
</file>

<file path=xl/sharedStrings.xml><?xml version="1.0" encoding="utf-8"?>
<sst xmlns="http://schemas.openxmlformats.org/spreadsheetml/2006/main" count="66" uniqueCount="31">
  <si>
    <t>Labonr.</t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</si>
  <si>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</si>
  <si>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</si>
  <si>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</si>
  <si>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</si>
  <si>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</si>
  <si>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</si>
  <si>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</si>
  <si>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</si>
  <si>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</si>
  <si>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</si>
  <si>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</si>
  <si>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/>
  </si>
  <si>
    <t>HCl stap 1</t>
  </si>
  <si>
    <t>HCl stap 2</t>
  </si>
  <si>
    <t>HCl stap 3</t>
  </si>
  <si>
    <t>0,5986</t>
  </si>
  <si>
    <t>10,16</t>
  </si>
  <si>
    <t>0,5356</t>
  </si>
  <si>
    <t>3,76</t>
  </si>
  <si>
    <t>4</t>
  </si>
  <si>
    <t>3,88</t>
  </si>
  <si>
    <t>4,32</t>
  </si>
  <si>
    <t>-0,28</t>
  </si>
  <si>
    <t>0,29</t>
  </si>
  <si>
    <t>0</t>
  </si>
  <si>
    <t>1,05</t>
  </si>
  <si>
    <t>-</t>
  </si>
  <si>
    <t>3,992</t>
  </si>
  <si>
    <t>0,2366</t>
  </si>
  <si>
    <t>&lt;5,46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</si>
</sst>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 applyProtection="1">
      <alignment horizontal="center"/>
      <protection hidden="1"/>
    </xf>
    <xf numFmtId="1" fontId="5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49" fontId="9" fillId="4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1'!$C$11:$C$16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1'!$H$11:$H$16</c:f>
              <c:numCache>
                <c:formatCode>0.000</c:formatCode>
                <c:ptCount val="6"/>
                <c:pt idx="0">
                  <c:v>0.98653198653198659</c:v>
                </c:pt>
                <c:pt idx="1">
                  <c:v>1</c:v>
                </c:pt>
                <c:pt idx="2">
                  <c:v>1.0404040404040404</c:v>
                </c:pt>
                <c:pt idx="3">
                  <c:v>0.99663299663299665</c:v>
                </c:pt>
                <c:pt idx="4">
                  <c:v>1.0033670033670035</c:v>
                </c:pt>
                <c:pt idx="5">
                  <c:v>0.97643097643097643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8-4058-AEE1-A90D935A6E23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1'!$C$11:$C$16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1'!$I$11:$I$16</c:f>
              <c:numCache>
                <c:formatCode>0.00</c:formatCode>
                <c:ptCount val="6"/>
                <c:pt idx="0">
                  <c:v>0.99865319865319868</c:v>
                </c:pt>
                <c:pt idx="1">
                  <c:v>0.99865319865319868</c:v>
                </c:pt>
                <c:pt idx="2">
                  <c:v>0.99865319865319868</c:v>
                </c:pt>
                <c:pt idx="3">
                  <c:v>0.99865319865319868</c:v>
                </c:pt>
                <c:pt idx="4">
                  <c:v>0.99865319865319868</c:v>
                </c:pt>
                <c:pt idx="5">
                  <c:v>0.99865319865319868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8-4058-AEE1-A90D935A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05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2'!$C$11:$C$16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2'!$H$11:$H$16</c:f>
              <c:numCache>
                <c:formatCode>0.000</c:formatCode>
                <c:ptCount val="6"/>
                <c:pt idx="0">
                  <c:v>0.96165191740412981</c:v>
                </c:pt>
                <c:pt idx="1">
                  <c:v>0.98328416912487715</c:v>
                </c:pt>
                <c:pt idx="2">
                  <c:v>1.0521140609636184</c:v>
                </c:pt>
                <c:pt idx="3">
                  <c:v>0.95378564405113064</c:v>
                </c:pt>
                <c:pt idx="4">
                  <c:v>1.0619469026548674</c:v>
                </c:pt>
                <c:pt idx="5">
                  <c:v>0.98131760078662733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8-4941-8F9C-EC123131FA2A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2'!$I$11:$I$16</c:f>
              <c:numCache>
                <c:formatCode>0.00</c:formatCode>
                <c:ptCount val="6"/>
                <c:pt idx="0">
                  <c:v>0.99901671583087515</c:v>
                </c:pt>
                <c:pt idx="1">
                  <c:v>0.99901671583087515</c:v>
                </c:pt>
                <c:pt idx="2">
                  <c:v>0.99901671583087515</c:v>
                </c:pt>
                <c:pt idx="3">
                  <c:v>0.99901671583087515</c:v>
                </c:pt>
                <c:pt idx="4">
                  <c:v>0.99901671583087515</c:v>
                </c:pt>
                <c:pt idx="5">
                  <c:v>0.99901671583087515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8-4941-8F9C-EC123131F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3'!$C$11:$C$16</c:f>
              <c:numCache>
                <c:formatCode>@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3'!$H$11:$H$16</c:f>
              <c:numCache>
                <c:formatCode>0.000</c:formatCode>
                <c:ptCount val="6"/>
                <c:pt idx="0">
                  <c:v>0.93300248138957809</c:v>
                </c:pt>
                <c:pt idx="1">
                  <c:v>0.99255583126550861</c:v>
                </c:pt>
                <c:pt idx="2">
                  <c:v>0.9627791563275433</c:v>
                </c:pt>
                <c:pt idx="3">
                  <c:v>0.99255583126550861</c:v>
                </c:pt>
                <c:pt idx="4">
                  <c:v>1.0719602977667493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23-48B3-AA3C-A417D54D956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3'!$C$11:$C$16</c:f>
              <c:numCache>
                <c:formatCode>@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761</c:v>
                </c:pt>
                <c:pt idx="4">
                  <c:v>835</c:v>
                </c:pt>
                <c:pt idx="5">
                  <c:v>964</c:v>
                </c:pt>
              </c:numCache>
            </c:numRef>
          </c:cat>
          <c:val>
            <c:numRef>
              <c:f>'HCl stap 3'!$I$11:$I$16</c:f>
              <c:numCache>
                <c:formatCode>0.00</c:formatCode>
                <c:ptCount val="6"/>
                <c:pt idx="0">
                  <c:v>0.9905707196029776</c:v>
                </c:pt>
                <c:pt idx="1">
                  <c:v>0.9905707196029776</c:v>
                </c:pt>
                <c:pt idx="2">
                  <c:v>0.9905707196029776</c:v>
                </c:pt>
                <c:pt idx="3">
                  <c:v>0.9905707196029776</c:v>
                </c:pt>
                <c:pt idx="4">
                  <c:v>0.9905707196029776</c:v>
                </c:pt>
                <c:pt idx="5">
                  <c:v>0.9905707196029776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3-48B3-AA3C-A417D54D9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559594</xdr:colOff>
      <xdr:row>9</xdr:row>
      <xdr:rowOff>166685</xdr:rowOff>
    </xdr:from>
    <xdr:to>
      <xdr:col>18</xdr:col>
      <xdr:colOff>91969</xdr:colOff>
      <xdr:row>27</xdr:row>
      <xdr:rowOff>123372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E3A5F-487E-4FDC-8690-866AD41B2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142872</xdr:rowOff>
    </xdr:from>
    <xdr:to>
      <xdr:col>18</xdr:col>
      <xdr:colOff>103874</xdr:colOff>
      <xdr:row>27</xdr:row>
      <xdr:rowOff>99559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6FBFCB-F9B8-4BF5-954A-D6BCC70B3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547684</xdr:colOff>
      <xdr:row>9</xdr:row>
      <xdr:rowOff>142873</xdr:rowOff>
    </xdr:from>
    <xdr:to>
      <xdr:col>18</xdr:col>
      <xdr:colOff>80059</xdr:colOff>
      <xdr:row>27</xdr:row>
      <xdr:rowOff>99560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C5560-0EE9-4A80-9B92-00B3013C2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01EB-61BC-48E8-89B8-825AC0E3521A}">
  <dimension ref="A1:I21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4</v>
      </c>
      <c r="D1" s="3" t="s">
        <v>13</v>
      </c>
      <c r="E1" s="3"/>
      <c r="F1" s="4"/>
    </row>
    <row r="2" spans="1:9" ht="18" x14ac:dyDescent="0.25">
      <c r="C2" s="5" t="s">
        <v>2</v>
      </c>
      <c r="D2" s="6">
        <v>29.7</v>
      </c>
      <c r="E2" s="1" t="s">
        <v>3</v>
      </c>
    </row>
    <row r="3" spans="1:9" ht="18" x14ac:dyDescent="0.25">
      <c r="C3" s="5" t="s">
        <v>9</v>
      </c>
      <c r="D3" s="7">
        <v>29.66</v>
      </c>
      <c r="E3" s="1" t="s">
        <v>3</v>
      </c>
      <c r="F3" s="8"/>
    </row>
    <row r="4" spans="1:9" ht="18" x14ac:dyDescent="0.25">
      <c r="C4" s="5" t="s">
        <v>10</v>
      </c>
      <c r="D4" s="7" t="s">
        <v>16</v>
      </c>
      <c r="E4" s="1" t="s">
        <v>3</v>
      </c>
      <c r="F4" s="8"/>
    </row>
    <row r="5" spans="1:9" x14ac:dyDescent="0.25">
      <c r="C5" s="5" t="s">
        <v>11</v>
      </c>
      <c r="D5" s="9">
        <f>(D4/D3)*100</f>
        <v>2.0182063385030347</v>
      </c>
      <c r="E5" s="1" t="s">
        <v>1</v>
      </c>
      <c r="F5" s="8"/>
    </row>
    <row r="6" spans="1:9" x14ac:dyDescent="0.25">
      <c r="C6" s="5" t="s">
        <v>5</v>
      </c>
      <c r="D6" s="10">
        <v>6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8</v>
      </c>
      <c r="E9" s="11" t="s">
        <v>6</v>
      </c>
      <c r="F9" s="11" t="s">
        <v>7</v>
      </c>
    </row>
    <row r="10" spans="1:9" x14ac:dyDescent="0.25">
      <c r="A10" s="12"/>
      <c r="D10" s="8"/>
      <c r="E10" s="13"/>
      <c r="F10" s="8"/>
    </row>
    <row r="11" spans="1:9" x14ac:dyDescent="0.25">
      <c r="C11" s="14">
        <v>187</v>
      </c>
      <c r="D11" s="14">
        <v>29.3</v>
      </c>
      <c r="E11" s="15">
        <v>-0.55000000000000004</v>
      </c>
      <c r="F11" s="16">
        <f>((D11-$D$2)/$D$2)*100</f>
        <v>-1.346801346801342</v>
      </c>
      <c r="H11" s="17">
        <f>(100+F11)/100</f>
        <v>0.98653198653198659</v>
      </c>
      <c r="I11" s="1">
        <f>1+($D$3-$D$2)/$D$2</f>
        <v>0.99865319865319868</v>
      </c>
    </row>
    <row r="12" spans="1:9" x14ac:dyDescent="0.25">
      <c r="C12" s="14">
        <v>215</v>
      </c>
      <c r="D12" s="14">
        <v>29.7</v>
      </c>
      <c r="E12" s="15">
        <v>0.06</v>
      </c>
      <c r="F12" s="16">
        <f t="shared" ref="F12:F16" si="0">((D12-$D$2)/$D$2)*100</f>
        <v>0</v>
      </c>
      <c r="H12" s="17">
        <f t="shared" ref="H12:H16" si="1">(100+F12)/100</f>
        <v>1</v>
      </c>
      <c r="I12" s="1">
        <f t="shared" ref="I12:I16" si="2">1+($D$3-$D$2)/$D$2</f>
        <v>0.99865319865319868</v>
      </c>
    </row>
    <row r="13" spans="1:9" x14ac:dyDescent="0.25">
      <c r="C13" s="14">
        <v>249</v>
      </c>
      <c r="D13" s="14">
        <v>30.9</v>
      </c>
      <c r="E13" s="15">
        <v>1.88</v>
      </c>
      <c r="F13" s="16">
        <f t="shared" si="0"/>
        <v>4.040404040404038</v>
      </c>
      <c r="H13" s="17">
        <f t="shared" si="1"/>
        <v>1.0404040404040404</v>
      </c>
      <c r="I13" s="1">
        <f t="shared" si="2"/>
        <v>0.99865319865319868</v>
      </c>
    </row>
    <row r="14" spans="1:9" x14ac:dyDescent="0.25">
      <c r="C14" s="14">
        <v>761</v>
      </c>
      <c r="D14" s="14">
        <v>29.6</v>
      </c>
      <c r="E14" s="15">
        <v>-0.09</v>
      </c>
      <c r="F14" s="16">
        <f t="shared" si="0"/>
        <v>-0.33670033670032951</v>
      </c>
      <c r="H14" s="17">
        <f t="shared" si="1"/>
        <v>0.99663299663299665</v>
      </c>
      <c r="I14" s="1">
        <f t="shared" si="2"/>
        <v>0.99865319865319868</v>
      </c>
    </row>
    <row r="15" spans="1:9" x14ac:dyDescent="0.25">
      <c r="C15" s="14">
        <v>835</v>
      </c>
      <c r="D15" s="14">
        <v>29.8</v>
      </c>
      <c r="E15" s="15">
        <v>0.21</v>
      </c>
      <c r="F15" s="16">
        <f t="shared" si="0"/>
        <v>0.3367003367003415</v>
      </c>
      <c r="H15" s="17">
        <f t="shared" si="1"/>
        <v>1.0033670033670035</v>
      </c>
      <c r="I15" s="1">
        <f t="shared" si="2"/>
        <v>0.99865319865319868</v>
      </c>
    </row>
    <row r="16" spans="1:9" x14ac:dyDescent="0.25">
      <c r="C16" s="14">
        <v>964</v>
      </c>
      <c r="D16" s="14">
        <v>29</v>
      </c>
      <c r="E16" s="15">
        <v>-1</v>
      </c>
      <c r="F16" s="16">
        <f t="shared" si="0"/>
        <v>-2.3569023569023546</v>
      </c>
      <c r="H16" s="17">
        <f t="shared" si="1"/>
        <v>0.97643097643097643</v>
      </c>
      <c r="I16" s="1">
        <f t="shared" si="2"/>
        <v>0.99865319865319868</v>
      </c>
    </row>
    <row r="17" spans="3:8" x14ac:dyDescent="0.25">
      <c r="E17" s="18"/>
      <c r="F17" s="18"/>
    </row>
    <row r="18" spans="3:8" x14ac:dyDescent="0.25">
      <c r="E18" s="18"/>
      <c r="F18" s="18"/>
    </row>
    <row r="19" spans="3:8" x14ac:dyDescent="0.25">
      <c r="E19" s="18"/>
      <c r="F19" s="18"/>
    </row>
    <row r="20" spans="3:8" x14ac:dyDescent="0.25">
      <c r="E20" s="18"/>
      <c r="F20" s="18"/>
    </row>
    <row r="21" spans="3:8" x14ac:dyDescent="0.25">
      <c r="C21" s="18"/>
      <c r="F21" s="18"/>
      <c r="G21" s="18"/>
      <c r="H21" s="1" t="s">
        <v>12</v>
      </c>
    </row>
  </sheetData>
  <sheetProtection algorithmName="SHA-512" hashValue="GSgn/2jPZZvFjaAj0cKt76asINNPYVom+hDLHx/N+zhdZeMBGuY22m3DNgewkU3YkP6vJUWtGjm4U/TB+WdU2A==" saltValue="/OEoHEVbfo/dN2w/9zvlaw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6381-8C54-4083-B79F-2707959C930A}">
  <dimension ref="A1:I2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4</v>
      </c>
      <c r="D1" s="3" t="s">
        <v>14</v>
      </c>
      <c r="E1" s="3"/>
      <c r="F1" s="4"/>
    </row>
    <row r="2" spans="1:9" ht="18" x14ac:dyDescent="0.25">
      <c r="C2" s="5" t="s">
        <v>2</v>
      </c>
      <c r="D2" s="6">
        <v>10.17</v>
      </c>
      <c r="E2" s="1" t="s">
        <v>3</v>
      </c>
    </row>
    <row r="3" spans="1:9" ht="18" x14ac:dyDescent="0.25">
      <c r="C3" s="5" t="s">
        <v>9</v>
      </c>
      <c r="D3" s="7" t="s">
        <v>17</v>
      </c>
      <c r="E3" s="1" t="s">
        <v>3</v>
      </c>
      <c r="F3" s="8"/>
    </row>
    <row r="4" spans="1:9" ht="18" x14ac:dyDescent="0.25">
      <c r="C4" s="5" t="s">
        <v>10</v>
      </c>
      <c r="D4" s="7" t="s">
        <v>18</v>
      </c>
      <c r="E4" s="1" t="s">
        <v>3</v>
      </c>
      <c r="F4" s="8"/>
    </row>
    <row r="5" spans="1:9" x14ac:dyDescent="0.25">
      <c r="C5" s="5" t="s">
        <v>11</v>
      </c>
      <c r="D5" s="9">
        <f>(D4/D3)*100</f>
        <v>5.2716535433070861</v>
      </c>
      <c r="E5" s="1" t="s">
        <v>1</v>
      </c>
      <c r="F5" s="8"/>
    </row>
    <row r="6" spans="1:9" x14ac:dyDescent="0.25">
      <c r="C6" s="5" t="s">
        <v>5</v>
      </c>
      <c r="D6" s="10">
        <v>6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8</v>
      </c>
      <c r="E9" s="11" t="s">
        <v>6</v>
      </c>
      <c r="F9" s="11" t="s">
        <v>7</v>
      </c>
    </row>
    <row r="10" spans="1:9" x14ac:dyDescent="0.25">
      <c r="A10" s="12"/>
      <c r="D10" s="14"/>
      <c r="E10" s="23"/>
      <c r="F10" s="23"/>
    </row>
    <row r="11" spans="1:9" x14ac:dyDescent="0.25">
      <c r="C11" s="14">
        <v>187</v>
      </c>
      <c r="D11" s="14">
        <v>9.7799999999999994</v>
      </c>
      <c r="E11" s="15">
        <v>-0.65</v>
      </c>
      <c r="F11" s="16">
        <f>((D11-$D$2)/$D$2)*100</f>
        <v>-3.8348082595870263</v>
      </c>
      <c r="H11" s="17">
        <f>(100+F11)/100</f>
        <v>0.96165191740412981</v>
      </c>
      <c r="I11" s="1">
        <f t="shared" ref="I11:I16" si="0">1+($D$3-$D$2)/$D$2</f>
        <v>0.99901671583087515</v>
      </c>
    </row>
    <row r="12" spans="1:9" x14ac:dyDescent="0.25">
      <c r="C12" s="14">
        <v>215</v>
      </c>
      <c r="D12" s="14">
        <v>10</v>
      </c>
      <c r="E12" s="15">
        <v>-0.27</v>
      </c>
      <c r="F12" s="16">
        <f t="shared" ref="F12:F16" si="1">((D12-$D$2)/$D$2)*100</f>
        <v>-1.6715830875122901</v>
      </c>
      <c r="H12" s="17">
        <f>(100+F12)/100</f>
        <v>0.98328416912487715</v>
      </c>
      <c r="I12" s="1">
        <f t="shared" si="0"/>
        <v>0.99901671583087515</v>
      </c>
    </row>
    <row r="13" spans="1:9" x14ac:dyDescent="0.25">
      <c r="C13" s="14">
        <v>249</v>
      </c>
      <c r="D13" s="14">
        <v>10.7</v>
      </c>
      <c r="E13" s="15">
        <v>0.92</v>
      </c>
      <c r="F13" s="16">
        <f t="shared" si="1"/>
        <v>5.2114060963618423</v>
      </c>
      <c r="H13" s="17">
        <f t="shared" ref="H13:H16" si="2">(100+F13)/100</f>
        <v>1.0521140609636184</v>
      </c>
      <c r="I13" s="1">
        <f t="shared" si="0"/>
        <v>0.99901671583087515</v>
      </c>
    </row>
    <row r="14" spans="1:9" x14ac:dyDescent="0.25">
      <c r="C14" s="14">
        <v>761</v>
      </c>
      <c r="D14" s="14">
        <v>9.6999999999999993</v>
      </c>
      <c r="E14" s="15">
        <v>-0.78</v>
      </c>
      <c r="F14" s="16">
        <f t="shared" si="1"/>
        <v>-4.621435594886929</v>
      </c>
      <c r="H14" s="17">
        <f t="shared" si="2"/>
        <v>0.95378564405113064</v>
      </c>
      <c r="I14" s="1">
        <f t="shared" si="0"/>
        <v>0.99901671583087515</v>
      </c>
    </row>
    <row r="15" spans="1:9" x14ac:dyDescent="0.25">
      <c r="C15" s="14">
        <v>835</v>
      </c>
      <c r="D15" s="14">
        <v>10.8</v>
      </c>
      <c r="E15" s="15">
        <v>1.0900000000000001</v>
      </c>
      <c r="F15" s="16">
        <f t="shared" si="1"/>
        <v>6.1946902654867335</v>
      </c>
      <c r="H15" s="17">
        <f t="shared" si="2"/>
        <v>1.0619469026548674</v>
      </c>
      <c r="I15" s="1">
        <f t="shared" si="0"/>
        <v>0.99901671583087515</v>
      </c>
    </row>
    <row r="16" spans="1:9" x14ac:dyDescent="0.25">
      <c r="C16" s="14">
        <v>964</v>
      </c>
      <c r="D16" s="14">
        <v>9.98</v>
      </c>
      <c r="E16" s="15">
        <v>-0.31</v>
      </c>
      <c r="F16" s="16">
        <f t="shared" si="1"/>
        <v>-1.8682399213372618</v>
      </c>
      <c r="H16" s="17">
        <f t="shared" si="2"/>
        <v>0.98131760078662733</v>
      </c>
      <c r="I16" s="1">
        <f t="shared" si="0"/>
        <v>0.99901671583087515</v>
      </c>
    </row>
    <row r="17" spans="3:8" x14ac:dyDescent="0.25">
      <c r="E17" s="18"/>
      <c r="F17" s="18"/>
    </row>
    <row r="18" spans="3:8" x14ac:dyDescent="0.25">
      <c r="E18" s="18"/>
      <c r="F18" s="18"/>
    </row>
    <row r="19" spans="3:8" x14ac:dyDescent="0.25">
      <c r="E19" s="18"/>
      <c r="F19" s="18"/>
    </row>
    <row r="20" spans="3:8" x14ac:dyDescent="0.25">
      <c r="E20" s="18"/>
      <c r="F20" s="18"/>
    </row>
    <row r="21" spans="3:8" x14ac:dyDescent="0.25">
      <c r="C21" s="18"/>
      <c r="F21" s="18"/>
      <c r="G21" s="18"/>
      <c r="H21" s="1" t="s">
        <v>12</v>
      </c>
    </row>
  </sheetData>
  <sheetProtection algorithmName="SHA-512" hashValue="3wqmsbkVJRq89dCH471LZFQNhzB/H4u6+Ii8ypFGV/PH5Xs9yg3clpHcafKuq+0qsn40zFm77F7tAnK8sjvv/g==" saltValue="3FyqGELV/sDQaSrMFXyUmQ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BA70-57E9-4E38-B078-4F367077F401}">
  <dimension ref="A1:I22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4</v>
      </c>
      <c r="D1" s="3" t="s">
        <v>15</v>
      </c>
      <c r="E1" s="3"/>
      <c r="F1" s="4"/>
    </row>
    <row r="2" spans="1:9" ht="18" x14ac:dyDescent="0.25">
      <c r="C2" s="5" t="s">
        <v>2</v>
      </c>
      <c r="D2" s="6">
        <v>4.03</v>
      </c>
      <c r="E2" s="1" t="s">
        <v>3</v>
      </c>
    </row>
    <row r="3" spans="1:9" ht="18" x14ac:dyDescent="0.25">
      <c r="C3" s="5" t="s">
        <v>9</v>
      </c>
      <c r="D3" s="19" t="s">
        <v>28</v>
      </c>
      <c r="E3" s="1" t="s">
        <v>3</v>
      </c>
      <c r="F3" s="8"/>
    </row>
    <row r="4" spans="1:9" ht="18" x14ac:dyDescent="0.25">
      <c r="C4" s="5" t="s">
        <v>10</v>
      </c>
      <c r="D4" s="20" t="s">
        <v>29</v>
      </c>
      <c r="E4" s="1" t="s">
        <v>3</v>
      </c>
      <c r="F4" s="8"/>
    </row>
    <row r="5" spans="1:9" x14ac:dyDescent="0.25">
      <c r="C5" s="5" t="s">
        <v>11</v>
      </c>
      <c r="D5" s="9">
        <f>(D4/D3)*100</f>
        <v>5.9268537074148293</v>
      </c>
      <c r="E5" s="1" t="s">
        <v>1</v>
      </c>
      <c r="F5" s="8"/>
    </row>
    <row r="6" spans="1:9" x14ac:dyDescent="0.25">
      <c r="C6" s="5" t="s">
        <v>5</v>
      </c>
      <c r="D6" s="10">
        <v>5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8</v>
      </c>
      <c r="E9" s="11" t="s">
        <v>6</v>
      </c>
      <c r="F9" s="11" t="s">
        <v>7</v>
      </c>
    </row>
    <row r="10" spans="1:9" x14ac:dyDescent="0.25">
      <c r="A10" s="12"/>
      <c r="D10" s="8"/>
      <c r="E10" s="13"/>
      <c r="F10" s="8"/>
    </row>
    <row r="11" spans="1:9" x14ac:dyDescent="0.25">
      <c r="A11" s="18"/>
      <c r="B11" s="18"/>
      <c r="C11" s="21">
        <v>187</v>
      </c>
      <c r="D11" s="21" t="s">
        <v>19</v>
      </c>
      <c r="E11" s="15" t="s">
        <v>23</v>
      </c>
      <c r="F11" s="16">
        <f>((D11-$D$2)/$D$2)*100</f>
        <v>-6.699751861042194</v>
      </c>
      <c r="H11" s="17">
        <f t="shared" ref="H11" si="0">(100+F11)/100</f>
        <v>0.93300248138957809</v>
      </c>
      <c r="I11" s="1">
        <f t="shared" ref="I11:I16" si="1">1+($D$3-$D$2)/$D$2</f>
        <v>0.9905707196029776</v>
      </c>
    </row>
    <row r="12" spans="1:9" x14ac:dyDescent="0.25">
      <c r="A12" s="18"/>
      <c r="B12" s="18"/>
      <c r="C12" s="21">
        <v>215</v>
      </c>
      <c r="D12" s="21" t="s">
        <v>20</v>
      </c>
      <c r="E12" s="15" t="s">
        <v>24</v>
      </c>
      <c r="F12" s="16">
        <f t="shared" ref="F12:F15" si="2">((D12-$D$2)/$D$2)*100</f>
        <v>-0.74441687344913765</v>
      </c>
      <c r="H12" s="17">
        <f t="shared" ref="H12:H15" si="3">(100+F12)/100</f>
        <v>0.99255583126550861</v>
      </c>
      <c r="I12" s="1">
        <f t="shared" si="1"/>
        <v>0.9905707196029776</v>
      </c>
    </row>
    <row r="13" spans="1:9" x14ac:dyDescent="0.25">
      <c r="A13" s="18"/>
      <c r="B13" s="18"/>
      <c r="C13" s="21">
        <v>249</v>
      </c>
      <c r="D13" s="21" t="s">
        <v>21</v>
      </c>
      <c r="E13" s="15" t="s">
        <v>25</v>
      </c>
      <c r="F13" s="16">
        <f t="shared" si="2"/>
        <v>-3.7220843672456665</v>
      </c>
      <c r="H13" s="17">
        <f t="shared" si="3"/>
        <v>0.9627791563275433</v>
      </c>
      <c r="I13" s="1">
        <f t="shared" si="1"/>
        <v>0.9905707196029776</v>
      </c>
    </row>
    <row r="14" spans="1:9" x14ac:dyDescent="0.25">
      <c r="A14" s="18"/>
      <c r="B14" s="18"/>
      <c r="C14" s="21">
        <v>761</v>
      </c>
      <c r="D14" s="21" t="s">
        <v>20</v>
      </c>
      <c r="E14" s="15" t="s">
        <v>24</v>
      </c>
      <c r="F14" s="16">
        <f t="shared" si="2"/>
        <v>-0.74441687344913765</v>
      </c>
      <c r="H14" s="17">
        <f t="shared" si="3"/>
        <v>0.99255583126550861</v>
      </c>
      <c r="I14" s="1">
        <f t="shared" si="1"/>
        <v>0.9905707196029776</v>
      </c>
    </row>
    <row r="15" spans="1:9" x14ac:dyDescent="0.25">
      <c r="A15" s="18"/>
      <c r="B15" s="18"/>
      <c r="C15" s="21">
        <v>835</v>
      </c>
      <c r="D15" s="21" t="s">
        <v>22</v>
      </c>
      <c r="E15" s="15" t="s">
        <v>26</v>
      </c>
      <c r="F15" s="16">
        <f t="shared" si="2"/>
        <v>7.1960297766749379</v>
      </c>
      <c r="H15" s="17">
        <f t="shared" si="3"/>
        <v>1.0719602977667493</v>
      </c>
      <c r="I15" s="1">
        <f t="shared" si="1"/>
        <v>0.9905707196029776</v>
      </c>
    </row>
    <row r="16" spans="1:9" x14ac:dyDescent="0.25">
      <c r="C16" s="21">
        <v>964</v>
      </c>
      <c r="D16" s="21" t="s">
        <v>30</v>
      </c>
      <c r="E16" s="22" t="s">
        <v>27</v>
      </c>
      <c r="F16" s="16" t="s">
        <v>27</v>
      </c>
      <c r="H16" s="17"/>
      <c r="I16" s="1">
        <f t="shared" si="1"/>
        <v>0.9905707196029776</v>
      </c>
    </row>
    <row r="17" spans="3:8" x14ac:dyDescent="0.25">
      <c r="E17" s="18"/>
      <c r="F17" s="18"/>
    </row>
    <row r="18" spans="3:8" x14ac:dyDescent="0.25">
      <c r="E18" s="18"/>
      <c r="F18" s="18"/>
    </row>
    <row r="19" spans="3:8" x14ac:dyDescent="0.25">
      <c r="E19" s="18"/>
      <c r="F19" s="18"/>
    </row>
    <row r="20" spans="3:8" x14ac:dyDescent="0.25">
      <c r="E20" s="18"/>
      <c r="F20" s="18"/>
    </row>
    <row r="21" spans="3:8" x14ac:dyDescent="0.25">
      <c r="E21" s="18"/>
      <c r="F21" s="18"/>
    </row>
    <row r="22" spans="3:8" x14ac:dyDescent="0.25">
      <c r="C22" s="18"/>
      <c r="F22" s="18"/>
      <c r="G22" s="18"/>
      <c r="H22" s="1" t="s">
        <v>12</v>
      </c>
    </row>
  </sheetData>
  <sheetProtection algorithmName="SHA-512" hashValue="uEQCSHFoNN8AWy8uggJm+8Fw7eaDO0s3pMkja9ubmvTlZCRvdGOwx+/ihgfviNKHbolkX6zvJNO99OXOBhUD7A==" saltValue="q3Rrm1ZxyJ/9X/FF/6FCcA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VKL</Ringtest>
    <DEEL xmlns="08cda046-0f15-45eb-a9d5-77306d3264cd">Deel 3</DEEL>
    <Publicatiedatum xmlns="dda9e79c-c62e-445e-b991-197574827cb3">2021-05-25T07:57:47+00:00</Publicatiedatum>
    <Distributie_x0020_datum xmlns="eba2475f-4c5c-418a-90c2-2b36802fc485">25 januari 2012</Distributie_x0020_datum>
    <PublicURL xmlns="08cda046-0f15-45eb-a9d5-77306d3264cd">https://reflabos.vito.be/ree/LABSVKL_2018-7_Deel3.xlsx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D82F3-B380-4809-AC32-EB8389EBC257}"/>
</file>

<file path=customXml/itemProps2.xml><?xml version="1.0" encoding="utf-8"?>
<ds:datastoreItem xmlns:ds="http://schemas.openxmlformats.org/officeDocument/2006/customXml" ds:itemID="{1B5AB9FF-0227-4369-BE4B-CFE5F8172323}"/>
</file>

<file path=customXml/itemProps3.xml><?xml version="1.0" encoding="utf-8"?>
<ds:datastoreItem xmlns:ds="http://schemas.openxmlformats.org/officeDocument/2006/customXml" ds:itemID="{F634DECD-1501-4F8D-8209-F591E4446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HCl stap 1</vt:lpstr>
      <vt:lpstr>HCl stap 2</vt:lpstr>
      <vt:lpstr>HCl stap 3</vt:lpstr>
      <vt:lpstr>'HCl stap 1'!Print_Area</vt:lpstr>
      <vt:lpstr>'HCl stap 2'!Print_Area</vt:lpstr>
      <vt:lpstr>'HCl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2018-7</dc:title>
  <dc:creator>BAEYENSB</dc:creator>
  <cp:lastModifiedBy>Baeyens Bart</cp:lastModifiedBy>
  <cp:lastPrinted>2015-12-15T13:22:29Z</cp:lastPrinted>
  <dcterms:created xsi:type="dcterms:W3CDTF">2010-09-21T12:11:22Z</dcterms:created>
  <dcterms:modified xsi:type="dcterms:W3CDTF">2018-12-11T11:05:26Z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9400</vt:r8>
  </property>
  <property fmtid="{D5CDD505-2E9C-101B-9397-08002B2CF9AE}" pid="4" name="DEEL">
    <vt:lpwstr>Deel 3</vt:lpwstr>
  </property>
</Properties>
</file>