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0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VKL\Rapportering\Definitief\Bijlagen\Deel 3 - per ringtestparameter\"/>
    </mc:Choice>
  </mc:AlternateContent>
  <xr:revisionPtr revIDLastSave="0" documentId="10_ncr:100000_{040E0843-D021-418F-814F-199F43E9F10C}" xr6:coauthVersionLast="31" xr6:coauthVersionMax="31" xr10:uidLastSave="{00000000-0000-0000-0000-000000000000}"/>
  <bookViews>
    <workbookView xWindow="210" yWindow="285" windowWidth="17745" windowHeight="9855" tabRatio="849" xr2:uid="{00000000-000D-0000-FFFF-FFFF00000000}"/>
  </bookViews>
  <sheets>
    <sheet name="Benzeen" sheetId="33" r:id="rId1"/>
    <sheet name="Tolueen" sheetId="34" r:id="rId2"/>
    <sheet name="Tetrachloorethyleen" sheetId="29" r:id="rId3"/>
    <sheet name="Dichloormethaan" sheetId="30" r:id="rId4"/>
    <sheet name="Methylacetaat" sheetId="26" r:id="rId5"/>
    <sheet name="Aceton" sheetId="31" r:id="rId6"/>
    <sheet name="1,4-dioxaan" sheetId="32" r:id="rId7"/>
    <sheet name="Di-isopropylether" sheetId="27" r:id="rId8"/>
    <sheet name="Ethanol" sheetId="35" r:id="rId9"/>
    <sheet name="Propanol" sheetId="36" r:id="rId10"/>
  </sheets>
  <definedNames>
    <definedName name="_xlnm.Print_Area" localSheetId="6">'1,4-dioxaan'!$A$1:$W$26</definedName>
    <definedName name="_xlnm.Print_Area" localSheetId="5">Aceton!$A$1:$W$25</definedName>
    <definedName name="_xlnm.Print_Area" localSheetId="0">Benzeen!$A$1:$W$28</definedName>
    <definedName name="_xlnm.Print_Area" localSheetId="3">Dichloormethaan!$A$1:$W$27</definedName>
    <definedName name="_xlnm.Print_Area" localSheetId="7">'Di-isopropylether'!$A$1:$W$27</definedName>
    <definedName name="_xlnm.Print_Area" localSheetId="8">Ethanol!$A$1:$W$27</definedName>
    <definedName name="_xlnm.Print_Area" localSheetId="4">Methylacetaat!$A$1:$W$26</definedName>
    <definedName name="_xlnm.Print_Area" localSheetId="9">Propanol!$A$1:$W$27</definedName>
    <definedName name="_xlnm.Print_Area" localSheetId="2">Tetrachloorethyleen!$A$1:$W$29</definedName>
    <definedName name="_xlnm.Print_Area" localSheetId="1">Tolueen!$A$1:$W$28</definedName>
  </definedNames>
  <calcPr calcId="179017" calcMode="manual"/>
</workbook>
</file>

<file path=xl/calcChain.xml><?xml version="1.0" encoding="utf-8"?>
<calcChain xmlns="http://schemas.openxmlformats.org/spreadsheetml/2006/main">
  <c r="H12" i="36" l="1"/>
  <c r="H13" i="36"/>
  <c r="H14" i="36"/>
  <c r="H15" i="36"/>
  <c r="F13" i="30"/>
  <c r="F14" i="34"/>
  <c r="F11" i="33"/>
  <c r="F11" i="34"/>
  <c r="F11" i="29"/>
  <c r="F11" i="30"/>
  <c r="F11" i="26"/>
  <c r="F11" i="31"/>
  <c r="F11" i="32"/>
  <c r="F11" i="27"/>
  <c r="F11" i="35"/>
  <c r="F11" i="36"/>
  <c r="F16" i="34"/>
  <c r="H16" i="34" s="1"/>
  <c r="F16" i="29"/>
  <c r="H16" i="29" s="1"/>
  <c r="F16" i="30"/>
  <c r="F16" i="26"/>
  <c r="H16" i="26" s="1"/>
  <c r="F16" i="31"/>
  <c r="F16" i="32"/>
  <c r="H16" i="32" s="1"/>
  <c r="F16" i="27"/>
  <c r="H16" i="27" s="1"/>
  <c r="F16" i="35"/>
  <c r="H16" i="35" s="1"/>
  <c r="F16" i="33"/>
  <c r="H16" i="33" s="1"/>
  <c r="H16" i="30"/>
  <c r="H16" i="31"/>
  <c r="I18" i="36"/>
  <c r="F18" i="36"/>
  <c r="H18" i="36" s="1"/>
  <c r="I17" i="36"/>
  <c r="F17" i="36"/>
  <c r="H17" i="36" s="1"/>
  <c r="I16" i="36"/>
  <c r="I15" i="36"/>
  <c r="F15" i="36"/>
  <c r="I14" i="36"/>
  <c r="F14" i="36"/>
  <c r="I13" i="36"/>
  <c r="F13" i="36"/>
  <c r="I12" i="36"/>
  <c r="F12" i="36"/>
  <c r="I11" i="36"/>
  <c r="H11" i="36"/>
  <c r="D5" i="36"/>
  <c r="I18" i="35"/>
  <c r="F18" i="35"/>
  <c r="H18" i="35" s="1"/>
  <c r="I17" i="35"/>
  <c r="F17" i="35"/>
  <c r="H17" i="35" s="1"/>
  <c r="I16" i="35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H11" i="35"/>
  <c r="D5" i="35"/>
  <c r="H11" i="27"/>
  <c r="I11" i="27"/>
  <c r="H11" i="26"/>
  <c r="I11" i="26"/>
  <c r="H11" i="32"/>
  <c r="I11" i="32"/>
  <c r="H11" i="31"/>
  <c r="I11" i="31"/>
  <c r="H11" i="30"/>
  <c r="I11" i="30"/>
  <c r="H11" i="29"/>
  <c r="I11" i="29"/>
  <c r="H11" i="34"/>
  <c r="I11" i="34"/>
  <c r="H11" i="33"/>
  <c r="I11" i="33"/>
  <c r="H14" i="34" l="1"/>
  <c r="F17" i="33"/>
  <c r="H17" i="33" s="1"/>
  <c r="F17" i="34"/>
  <c r="H17" i="34" s="1"/>
  <c r="F17" i="29"/>
  <c r="H17" i="29" s="1"/>
  <c r="F17" i="30"/>
  <c r="H17" i="30" s="1"/>
  <c r="F17" i="31"/>
  <c r="H17" i="31" s="1"/>
  <c r="F17" i="32"/>
  <c r="H17" i="32" s="1"/>
  <c r="F17" i="26"/>
  <c r="H17" i="26" s="1"/>
  <c r="F17" i="27"/>
  <c r="H17" i="27" s="1"/>
  <c r="F12" i="34"/>
  <c r="H12" i="34" s="1"/>
  <c r="I12" i="34"/>
  <c r="F13" i="34"/>
  <c r="H13" i="34" s="1"/>
  <c r="I13" i="34"/>
  <c r="I14" i="34"/>
  <c r="F15" i="34"/>
  <c r="H15" i="34" s="1"/>
  <c r="I15" i="34"/>
  <c r="I16" i="34"/>
  <c r="I17" i="34"/>
  <c r="F18" i="34"/>
  <c r="H18" i="34" s="1"/>
  <c r="I18" i="34"/>
  <c r="D5" i="29"/>
  <c r="D5" i="30"/>
  <c r="D5" i="31"/>
  <c r="D5" i="32"/>
  <c r="D5" i="26"/>
  <c r="D5" i="27"/>
  <c r="D5" i="34"/>
  <c r="D5" i="33"/>
  <c r="H13" i="30" l="1"/>
  <c r="F12" i="30" l="1"/>
  <c r="H12" i="30" s="1"/>
  <c r="F14" i="30"/>
  <c r="H14" i="30" s="1"/>
  <c r="F15" i="30"/>
  <c r="H15" i="30" s="1"/>
  <c r="F18" i="30"/>
  <c r="H18" i="30" s="1"/>
  <c r="F12" i="29"/>
  <c r="F13" i="29"/>
  <c r="F14" i="29"/>
  <c r="F15" i="29"/>
  <c r="F18" i="29"/>
  <c r="H18" i="29" s="1"/>
  <c r="F12" i="31"/>
  <c r="H12" i="31" s="1"/>
  <c r="F13" i="31"/>
  <c r="H13" i="31" s="1"/>
  <c r="F14" i="31"/>
  <c r="H14" i="31" s="1"/>
  <c r="F15" i="31"/>
  <c r="H15" i="31" s="1"/>
  <c r="F18" i="31"/>
  <c r="H18" i="31" s="1"/>
  <c r="F12" i="32"/>
  <c r="H12" i="32" s="1"/>
  <c r="F13" i="32"/>
  <c r="H13" i="32" s="1"/>
  <c r="F14" i="32"/>
  <c r="H14" i="32" s="1"/>
  <c r="F15" i="32"/>
  <c r="H15" i="32" s="1"/>
  <c r="F18" i="32"/>
  <c r="H18" i="32" s="1"/>
  <c r="F12" i="26"/>
  <c r="F13" i="26"/>
  <c r="H13" i="26" s="1"/>
  <c r="F14" i="26"/>
  <c r="H14" i="26" s="1"/>
  <c r="F15" i="26"/>
  <c r="H15" i="26" s="1"/>
  <c r="F18" i="26"/>
  <c r="H18" i="26" s="1"/>
  <c r="F12" i="27"/>
  <c r="H12" i="27" s="1"/>
  <c r="F13" i="27"/>
  <c r="H13" i="27" s="1"/>
  <c r="F14" i="27"/>
  <c r="H14" i="27" s="1"/>
  <c r="F15" i="27"/>
  <c r="H15" i="27" s="1"/>
  <c r="F18" i="27"/>
  <c r="H18" i="27" s="1"/>
  <c r="F18" i="33"/>
  <c r="H18" i="33" s="1"/>
  <c r="I12" i="27" l="1"/>
  <c r="I13" i="27"/>
  <c r="I14" i="27"/>
  <c r="I15" i="27"/>
  <c r="I16" i="27"/>
  <c r="I17" i="27"/>
  <c r="I18" i="27"/>
  <c r="I12" i="32"/>
  <c r="I13" i="32"/>
  <c r="I14" i="32"/>
  <c r="I15" i="32"/>
  <c r="I16" i="32"/>
  <c r="I17" i="32"/>
  <c r="I18" i="32"/>
  <c r="I12" i="31"/>
  <c r="I13" i="31"/>
  <c r="I14" i="31"/>
  <c r="I15" i="31"/>
  <c r="I16" i="31"/>
  <c r="I17" i="31"/>
  <c r="I18" i="31"/>
  <c r="I12" i="30"/>
  <c r="I13" i="30"/>
  <c r="I14" i="30"/>
  <c r="I15" i="30"/>
  <c r="I16" i="30"/>
  <c r="I17" i="30"/>
  <c r="I18" i="30"/>
  <c r="I12" i="29"/>
  <c r="I13" i="29"/>
  <c r="I14" i="29"/>
  <c r="I15" i="29"/>
  <c r="I16" i="29"/>
  <c r="I17" i="29"/>
  <c r="I18" i="29"/>
  <c r="I12" i="33"/>
  <c r="I13" i="33"/>
  <c r="I14" i="33"/>
  <c r="I15" i="33"/>
  <c r="I16" i="33"/>
  <c r="I17" i="33"/>
  <c r="I18" i="33"/>
  <c r="H12" i="29"/>
  <c r="H13" i="29"/>
  <c r="H14" i="29"/>
  <c r="H15" i="29"/>
  <c r="F12" i="33"/>
  <c r="H12" i="33" s="1"/>
  <c r="F13" i="33"/>
  <c r="H13" i="33" s="1"/>
  <c r="F14" i="33"/>
  <c r="H14" i="33" s="1"/>
  <c r="F15" i="33"/>
  <c r="H15" i="33" s="1"/>
  <c r="I12" i="26" l="1"/>
  <c r="I13" i="26"/>
  <c r="I14" i="26"/>
  <c r="I15" i="26"/>
  <c r="I16" i="26"/>
  <c r="I17" i="26"/>
  <c r="I18" i="26"/>
  <c r="H12" i="26"/>
</calcChain>
</file>

<file path=xl/sharedStrings.xml><?xml version="1.0" encoding="utf-8"?>
<sst xmlns="http://schemas.openxmlformats.org/spreadsheetml/2006/main" count="203" uniqueCount="48">
  <si>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</si>
  <si>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</si>
  <si>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</si>
  <si>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</si>
  <si>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</si>
  <si>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</si>
  <si>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</si>
  <si>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</si>
  <si>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</si>
  <si>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</si>
  <si>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</si>
  <si>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</si>
  <si>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</si>
  <si>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 xml:space="preserve"> </t>
  </si>
  <si>
    <t>-</t>
  </si>
  <si>
    <t>Tetrachloorethyleen</t>
  </si>
  <si>
    <t>Aceton</t>
  </si>
  <si>
    <t>1,4-dioxaan</t>
  </si>
  <si>
    <t>Benzeen</t>
  </si>
  <si>
    <t>Tolueen</t>
  </si>
  <si>
    <t>Dichloormethaan</t>
  </si>
  <si>
    <t>Methylacetaat</t>
  </si>
  <si>
    <t>Di-isopropylether</t>
  </si>
  <si>
    <t>Ethanol</t>
  </si>
  <si>
    <t>Propanol</t>
  </si>
  <si>
    <t>m</t>
  </si>
  <si>
    <t>5,529</t>
  </si>
  <si>
    <t>1,061</t>
  </si>
  <si>
    <t>38,02</t>
  </si>
  <si>
    <t>8,86</t>
  </si>
  <si>
    <t>87,47</t>
  </si>
  <si>
    <t>21,16</t>
  </si>
  <si>
    <t>61,48</t>
  </si>
  <si>
    <t>16,76</t>
  </si>
  <si>
    <t>125,2</t>
  </si>
  <si>
    <t>28,4</t>
  </si>
  <si>
    <t>93,49</t>
  </si>
  <si>
    <t>25,16</t>
  </si>
  <si>
    <t>25,28</t>
  </si>
  <si>
    <t>4,241</t>
  </si>
  <si>
    <t>117,5</t>
  </si>
  <si>
    <t>23,06</t>
  </si>
  <si>
    <t>124,3</t>
  </si>
  <si>
    <t>41,77</t>
  </si>
  <si>
    <t>66,06</t>
  </si>
  <si>
    <t>35,39</t>
  </si>
  <si>
    <t>Labo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</si>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</sst>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0" fontId="5" fillId="2" borderId="0" xfId="0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9" fontId="4" fillId="2" borderId="0" xfId="5" applyFont="1" applyFill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Alignment="1" applyProtection="1">
      <alignment horizontal="lef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" fontId="4" fillId="2" borderId="0" xfId="5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5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5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1" fontId="5" fillId="2" borderId="0" xfId="5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0" xfId="0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2" fontId="4" fillId="2" borderId="0" xfId="0" applyNumberFormat="1" applyFont="1" applyFill="1" applyBorder="1" applyAlignment="1" applyProtection="1">
      <alignment horizontal="right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10" fontId="5" fillId="2" borderId="0" xfId="5" applyNumberFormat="1" applyFont="1" applyFill="1" applyBorder="1" applyAlignment="1" applyProtection="1">
      <alignment horizontal="right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10" fillId="4" borderId="0" xfId="0" applyNumberFormat="1" applyFont="1" applyFill="1" applyBorder="1" applyAlignment="1">
      <alignment horizontal="center"/>
    </xf>
    <xf numFmtId="49" fontId="10" fillId="5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0" xfId="0" quotePrefix="1" applyFont="1" applyFill="1" applyBorder="1" applyAlignment="1" applyProtection="1">
      <alignment horizontal="center"/>
      <protection hidden="1"/>
    </xf>
    <xf numFmtId="49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Benzeen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Benzeen!$I$10</c:f>
              <c:strCache>
                <c:ptCount val="1"/>
                <c:pt idx="0">
                  <c:v>Gemiddelde</c:v>
                </c:pt>
              </c:strCache>
            </c:strRef>
          </c:tx>
          <c:spPr>
            <a:ln>
              <a:noFill/>
            </a:ln>
          </c:spPr>
          <c:cat>
            <c:numRef>
              <c:f>Benzeen!$C$11:$C$18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Benzeen!$H$11:$H$18</c:f>
              <c:numCache>
                <c:formatCode>0.000</c:formatCode>
                <c:ptCount val="8"/>
                <c:pt idx="0">
                  <c:v>0.41428571428571437</c:v>
                </c:pt>
                <c:pt idx="1">
                  <c:v>0.64714285714285724</c:v>
                </c:pt>
                <c:pt idx="2">
                  <c:v>0.75142857142857133</c:v>
                </c:pt>
                <c:pt idx="3">
                  <c:v>0.91285714285714281</c:v>
                </c:pt>
                <c:pt idx="4">
                  <c:v>0.91142857142857137</c:v>
                </c:pt>
                <c:pt idx="5">
                  <c:v>0.75714285714285712</c:v>
                </c:pt>
                <c:pt idx="6">
                  <c:v>0.91428571428571426</c:v>
                </c:pt>
                <c:pt idx="7">
                  <c:v>0.86142857142857143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1-4E48-88F4-A5D91BFD40A4}"/>
            </c:ext>
          </c:extLst>
        </c:ser>
        <c:ser>
          <c:idx val="1"/>
          <c:order val="1"/>
          <c:tx>
            <c:strRef>
              <c:f>Benzeen!$H$10</c:f>
              <c:strCache>
                <c:ptCount val="1"/>
                <c:pt idx="0">
                  <c:v>Labo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Benzeen!$C$11:$C$18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Benzeen!$I$11:$I$18</c:f>
              <c:numCache>
                <c:formatCode>0.00</c:formatCode>
                <c:ptCount val="8"/>
                <c:pt idx="0">
                  <c:v>0.78985714285714281</c:v>
                </c:pt>
                <c:pt idx="1">
                  <c:v>0.78985714285714281</c:v>
                </c:pt>
                <c:pt idx="2">
                  <c:v>0.78985714285714281</c:v>
                </c:pt>
                <c:pt idx="3">
                  <c:v>0.78985714285714281</c:v>
                </c:pt>
                <c:pt idx="4">
                  <c:v>0.78985714285714281</c:v>
                </c:pt>
                <c:pt idx="5">
                  <c:v>0.78985714285714281</c:v>
                </c:pt>
                <c:pt idx="6">
                  <c:v>0.78985714285714281</c:v>
                </c:pt>
                <c:pt idx="7">
                  <c:v>0.78985714285714281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81-4E48-88F4-A5D91BFD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74624"/>
        <c:crosses val="autoZero"/>
        <c:auto val="1"/>
        <c:lblAlgn val="ctr"/>
        <c:lblOffset val="100"/>
        <c:noMultiLvlLbl val="1"/>
      </c:catAx>
      <c:valAx>
        <c:axId val="361674624"/>
        <c:scaling>
          <c:orientation val="minMax"/>
          <c:max val="1"/>
          <c:min val="0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672704"/>
        <c:crosses val="autoZero"/>
        <c:crossBetween val="midCat"/>
        <c:maj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Propanol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Propanol!$H$10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Propanol!$C$11:$C$18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Propanol!$H$11:$H$18</c:f>
              <c:numCache>
                <c:formatCode>0.000</c:formatCode>
                <c:ptCount val="8"/>
                <c:pt idx="0">
                  <c:v>0.38941366010476858</c:v>
                </c:pt>
                <c:pt idx="1">
                  <c:v>0.69999479877369364</c:v>
                </c:pt>
                <c:pt idx="2">
                  <c:v>0.60501585728472584</c:v>
                </c:pt>
                <c:pt idx="3">
                  <c:v>8.2631679095402144E-2</c:v>
                </c:pt>
                <c:pt idx="4">
                  <c:v>0.92889404776210638</c:v>
                </c:pt>
                <c:pt idx="6">
                  <c:v>0.96878520318747308</c:v>
                </c:pt>
                <c:pt idx="7">
                  <c:v>0.67719985281634143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E-4819-B3B0-4050457A30A7}"/>
            </c:ext>
          </c:extLst>
        </c:ser>
        <c:ser>
          <c:idx val="1"/>
          <c:order val="1"/>
          <c:tx>
            <c:strRef>
              <c:f>Propanol!$I$10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Propanol!$C$11:$C$18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Propanol!$I$11:$I$18</c:f>
              <c:numCache>
                <c:formatCode>0.00</c:formatCode>
                <c:ptCount val="8"/>
                <c:pt idx="0">
                  <c:v>0.6274308874761223</c:v>
                </c:pt>
                <c:pt idx="1">
                  <c:v>0.6274308874761223</c:v>
                </c:pt>
                <c:pt idx="2">
                  <c:v>0.6274308874761223</c:v>
                </c:pt>
                <c:pt idx="3">
                  <c:v>0.6274308874761223</c:v>
                </c:pt>
                <c:pt idx="4">
                  <c:v>0.6274308874761223</c:v>
                </c:pt>
                <c:pt idx="5">
                  <c:v>0.6274308874761223</c:v>
                </c:pt>
                <c:pt idx="6">
                  <c:v>0.6274308874761223</c:v>
                </c:pt>
                <c:pt idx="7">
                  <c:v>0.6274308874761223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E-4819-B3B0-4050457A3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 val="autoZero"/>
        <c:auto val="1"/>
        <c:lblAlgn val="ctr"/>
        <c:lblOffset val="100"/>
        <c:noMultiLvlLbl val="1"/>
      </c:catAx>
      <c:valAx>
        <c:axId val="363166336"/>
        <c:scaling>
          <c:orientation val="minMax"/>
          <c:max val="1"/>
          <c:min val="5.000000000000001E-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316441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Tolueen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640666313544662E-2"/>
          <c:y val="0.13742413044137941"/>
          <c:w val="0.78395478115875528"/>
          <c:h val="0.71150280487848783"/>
        </c:manualLayout>
      </c:layout>
      <c:lineChart>
        <c:grouping val="standard"/>
        <c:varyColors val="0"/>
        <c:ser>
          <c:idx val="0"/>
          <c:order val="0"/>
          <c:tx>
            <c:strRef>
              <c:f>Tolueen!$H$10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Tolueen!$C$11:$C$18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Tolueen!$H$11:$H$18</c:f>
              <c:numCache>
                <c:formatCode>0.000</c:formatCode>
                <c:ptCount val="8"/>
                <c:pt idx="0">
                  <c:v>0.22934848792368584</c:v>
                </c:pt>
                <c:pt idx="1">
                  <c:v>0.702252892226507</c:v>
                </c:pt>
                <c:pt idx="2">
                  <c:v>0.76111223868479794</c:v>
                </c:pt>
                <c:pt idx="3">
                  <c:v>0.70022325959001419</c:v>
                </c:pt>
                <c:pt idx="4">
                  <c:v>0.96407550233407746</c:v>
                </c:pt>
                <c:pt idx="5">
                  <c:v>0.79155672823218992</c:v>
                </c:pt>
                <c:pt idx="6">
                  <c:v>1.0066977877004262</c:v>
                </c:pt>
                <c:pt idx="7">
                  <c:v>0.74487517759285571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2-42C3-A17C-733B2B1971A1}"/>
            </c:ext>
          </c:extLst>
        </c:ser>
        <c:ser>
          <c:idx val="1"/>
          <c:order val="1"/>
          <c:tx>
            <c:strRef>
              <c:f>Tolueen!$I$10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Tolueen!$C$11:$C$18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Tolueen!$I$11:$I$18</c:f>
              <c:numCache>
                <c:formatCode>0.00</c:formatCode>
                <c:ptCount val="8"/>
                <c:pt idx="0">
                  <c:v>0.77166632839456062</c:v>
                </c:pt>
                <c:pt idx="1">
                  <c:v>0.77166632839456062</c:v>
                </c:pt>
                <c:pt idx="2">
                  <c:v>0.77166632839456062</c:v>
                </c:pt>
                <c:pt idx="3">
                  <c:v>0.77166632839456062</c:v>
                </c:pt>
                <c:pt idx="4">
                  <c:v>0.77166632839456062</c:v>
                </c:pt>
                <c:pt idx="5">
                  <c:v>0.77166632839456062</c:v>
                </c:pt>
                <c:pt idx="6">
                  <c:v>0.77166632839456062</c:v>
                </c:pt>
                <c:pt idx="7">
                  <c:v>0.77166632839456062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2-42C3-A17C-733B2B1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860096"/>
        <c:axId val="362615936"/>
      </c:lineChart>
      <c:catAx>
        <c:axId val="36186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15936"/>
        <c:crosses val="autoZero"/>
        <c:auto val="1"/>
        <c:lblAlgn val="ctr"/>
        <c:lblOffset val="100"/>
        <c:noMultiLvlLbl val="1"/>
      </c:catAx>
      <c:valAx>
        <c:axId val="362615936"/>
        <c:scaling>
          <c:orientation val="minMax"/>
          <c:max val="1.1000000000000001"/>
          <c:min val="0.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860096"/>
        <c:crosses val="autoZero"/>
        <c:crossBetween val="midCat"/>
        <c:majorUnit val="0.1"/>
        <c:min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Tetrachloorethyleen</a:t>
            </a:r>
          </a:p>
        </c:rich>
      </c:tx>
      <c:layout>
        <c:manualLayout>
          <c:xMode val="edge"/>
          <c:yMode val="edge"/>
          <c:x val="0.46203357887670404"/>
          <c:y val="3.901238181917308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Tetrachloorethyleen!$H$10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Tetrachloorethyleen!$C$11:$C$18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Tetrachloorethyleen!$H$11:$H$18</c:f>
              <c:numCache>
                <c:formatCode>0.000</c:formatCode>
                <c:ptCount val="8"/>
                <c:pt idx="0">
                  <c:v>0.1586266553913262</c:v>
                </c:pt>
                <c:pt idx="1">
                  <c:v>0.70974097812233339</c:v>
                </c:pt>
                <c:pt idx="2">
                  <c:v>0.80582340938793673</c:v>
                </c:pt>
                <c:pt idx="3">
                  <c:v>0.67257701885922272</c:v>
                </c:pt>
                <c:pt idx="4">
                  <c:v>1.0061462141964115</c:v>
                </c:pt>
                <c:pt idx="5">
                  <c:v>0.82485860803489575</c:v>
                </c:pt>
                <c:pt idx="6">
                  <c:v>1.0152105945044871</c:v>
                </c:pt>
                <c:pt idx="7">
                  <c:v>0.80310409529551396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3-4596-B5DD-320C3F9E24DC}"/>
            </c:ext>
          </c:extLst>
        </c:ser>
        <c:ser>
          <c:idx val="1"/>
          <c:order val="1"/>
          <c:tx>
            <c:strRef>
              <c:f>Tetrachloorethyleen!$I$10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Tetrachloorethyleen!$C$11:$C$18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Tetrachloorethyleen!$I$11:$I$18</c:f>
              <c:numCache>
                <c:formatCode>0.00</c:formatCode>
                <c:ptCount val="8"/>
                <c:pt idx="0">
                  <c:v>0.7928613455473883</c:v>
                </c:pt>
                <c:pt idx="1">
                  <c:v>0.7928613455473883</c:v>
                </c:pt>
                <c:pt idx="2">
                  <c:v>0.7928613455473883</c:v>
                </c:pt>
                <c:pt idx="3">
                  <c:v>0.7928613455473883</c:v>
                </c:pt>
                <c:pt idx="4">
                  <c:v>0.7928613455473883</c:v>
                </c:pt>
                <c:pt idx="5">
                  <c:v>0.7928613455473883</c:v>
                </c:pt>
                <c:pt idx="6">
                  <c:v>0.7928613455473883</c:v>
                </c:pt>
                <c:pt idx="7">
                  <c:v>0.7928613455473883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3-4596-B5DD-320C3F9E2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9856"/>
        <c:axId val="362652032"/>
      </c:lineChart>
      <c:catAx>
        <c:axId val="3626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2032"/>
        <c:crosses val="autoZero"/>
        <c:auto val="1"/>
        <c:lblAlgn val="ctr"/>
        <c:lblOffset val="100"/>
        <c:noMultiLvlLbl val="1"/>
      </c:catAx>
      <c:valAx>
        <c:axId val="362652032"/>
        <c:scaling>
          <c:orientation val="minMax"/>
          <c:max val="1.1000000000000001"/>
          <c:min val="0.1500000000000000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49856"/>
        <c:crosses val="autoZero"/>
        <c:crossBetween val="midCat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Dichloormethaan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Dichloormethaan!$H$10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Dichloormethaan!$C$11:$C$18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Dichloormethaan!$H$11:$H$18</c:f>
              <c:numCache>
                <c:formatCode>0.000</c:formatCode>
                <c:ptCount val="8"/>
                <c:pt idx="0">
                  <c:v>0.49696402353290892</c:v>
                </c:pt>
                <c:pt idx="1">
                  <c:v>0.82650166480606801</c:v>
                </c:pt>
                <c:pt idx="2">
                  <c:v>0.68166455634326806</c:v>
                </c:pt>
                <c:pt idx="3">
                  <c:v>0.82650166480606801</c:v>
                </c:pt>
                <c:pt idx="4">
                  <c:v>1.0537231835871572</c:v>
                </c:pt>
                <c:pt idx="5">
                  <c:v>0.7441172544877781</c:v>
                </c:pt>
                <c:pt idx="6">
                  <c:v>1.1121895392969114</c:v>
                </c:pt>
                <c:pt idx="7">
                  <c:v>0.79328214451643508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A-4C54-ACD2-3B5E7B7AAE10}"/>
            </c:ext>
          </c:extLst>
        </c:ser>
        <c:ser>
          <c:idx val="1"/>
          <c:order val="1"/>
          <c:tx>
            <c:strRef>
              <c:f>Dichloormethaan!$I$10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Dichloormethaan!$C$11:$C$18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Dichloormethaan!$I$11:$I$18</c:f>
              <c:numCache>
                <c:formatCode>0.00</c:formatCode>
                <c:ptCount val="8"/>
                <c:pt idx="0">
                  <c:v>0.8169344429626535</c:v>
                </c:pt>
                <c:pt idx="1">
                  <c:v>0.8169344429626535</c:v>
                </c:pt>
                <c:pt idx="2">
                  <c:v>0.8169344429626535</c:v>
                </c:pt>
                <c:pt idx="3">
                  <c:v>0.8169344429626535</c:v>
                </c:pt>
                <c:pt idx="4">
                  <c:v>0.8169344429626535</c:v>
                </c:pt>
                <c:pt idx="5">
                  <c:v>0.8169344429626535</c:v>
                </c:pt>
                <c:pt idx="6">
                  <c:v>0.8169344429626535</c:v>
                </c:pt>
                <c:pt idx="7">
                  <c:v>0.8169344429626535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A-4C54-ACD2-3B5E7B7A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57280"/>
        <c:axId val="362659200"/>
      </c:lineChart>
      <c:catAx>
        <c:axId val="3626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9200"/>
        <c:crosses val="autoZero"/>
        <c:auto val="1"/>
        <c:lblAlgn val="ctr"/>
        <c:lblOffset val="100"/>
        <c:noMultiLvlLbl val="1"/>
      </c:catAx>
      <c:valAx>
        <c:axId val="362659200"/>
        <c:scaling>
          <c:orientation val="minMax"/>
          <c:max val="1.2"/>
          <c:min val="0.4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5728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Methylacetaat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Methylacetaat!$H$10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Methylacetaat!$C$11:$C$18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Methylacetaat!$H$11:$H$18</c:f>
              <c:numCache>
                <c:formatCode>0.000</c:formatCode>
                <c:ptCount val="8"/>
                <c:pt idx="0">
                  <c:v>0.54933097233814809</c:v>
                </c:pt>
                <c:pt idx="1">
                  <c:v>0.71156861701832663</c:v>
                </c:pt>
                <c:pt idx="2">
                  <c:v>0.86811371276235849</c:v>
                </c:pt>
                <c:pt idx="3">
                  <c:v>1.1242784148889562</c:v>
                </c:pt>
                <c:pt idx="4">
                  <c:v>0.97484900531510743</c:v>
                </c:pt>
                <c:pt idx="5">
                  <c:v>0.88234508510272502</c:v>
                </c:pt>
                <c:pt idx="6">
                  <c:v>1.0815842978678565</c:v>
                </c:pt>
                <c:pt idx="7">
                  <c:v>0.89657645744309145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F-4879-BF63-1D90D98FF974}"/>
            </c:ext>
          </c:extLst>
        </c:ser>
        <c:ser>
          <c:idx val="1"/>
          <c:order val="1"/>
          <c:tx>
            <c:strRef>
              <c:f>Methylacetaat!$I$10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Methylacetaat!$C$11:$C$18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Methylacetaat!$I$11:$I$18</c:f>
              <c:numCache>
                <c:formatCode>0.00</c:formatCode>
                <c:ptCount val="8"/>
                <c:pt idx="0">
                  <c:v>0.89088390850694499</c:v>
                </c:pt>
                <c:pt idx="1">
                  <c:v>0.89088390850694499</c:v>
                </c:pt>
                <c:pt idx="2">
                  <c:v>0.89088390850694499</c:v>
                </c:pt>
                <c:pt idx="3">
                  <c:v>0.89088390850694499</c:v>
                </c:pt>
                <c:pt idx="4">
                  <c:v>0.89088390850694499</c:v>
                </c:pt>
                <c:pt idx="5">
                  <c:v>0.89088390850694499</c:v>
                </c:pt>
                <c:pt idx="6">
                  <c:v>0.89088390850694499</c:v>
                </c:pt>
                <c:pt idx="7">
                  <c:v>0.89088390850694499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F-4879-BF63-1D90D98F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48096"/>
        <c:axId val="362950016"/>
      </c:lineChart>
      <c:catAx>
        <c:axId val="3629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950016"/>
        <c:crosses val="autoZero"/>
        <c:auto val="1"/>
        <c:lblAlgn val="ctr"/>
        <c:lblOffset val="100"/>
        <c:noMultiLvlLbl val="1"/>
      </c:catAx>
      <c:valAx>
        <c:axId val="362950016"/>
        <c:scaling>
          <c:orientation val="minMax"/>
          <c:max val="1.2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94809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Aceton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Aceton!$H$10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Aceton!$C$11:$C$18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Aceton!$H$11:$H$18</c:f>
              <c:numCache>
                <c:formatCode>0.000</c:formatCode>
                <c:ptCount val="8"/>
                <c:pt idx="0">
                  <c:v>0.55233022597899439</c:v>
                </c:pt>
                <c:pt idx="1">
                  <c:v>0.58126968392699563</c:v>
                </c:pt>
                <c:pt idx="2">
                  <c:v>0.8169195557892911</c:v>
                </c:pt>
                <c:pt idx="3">
                  <c:v>1.0748941523543305</c:v>
                </c:pt>
                <c:pt idx="4">
                  <c:v>0.84337848877032084</c:v>
                </c:pt>
                <c:pt idx="5">
                  <c:v>0.58705757551659588</c:v>
                </c:pt>
                <c:pt idx="6">
                  <c:v>0.84337848877032084</c:v>
                </c:pt>
                <c:pt idx="7">
                  <c:v>0.88472057155317974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B-47CB-8B82-B9D6CED57115}"/>
            </c:ext>
          </c:extLst>
        </c:ser>
        <c:ser>
          <c:idx val="1"/>
          <c:order val="1"/>
          <c:tx>
            <c:strRef>
              <c:f>Aceton!$I$10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Aceton!$C$11:$C$18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Aceton!$I$11:$I$18</c:f>
              <c:numCache>
                <c:formatCode>0.00</c:formatCode>
                <c:ptCount val="8"/>
                <c:pt idx="0">
                  <c:v>0.77301426387389505</c:v>
                </c:pt>
                <c:pt idx="1">
                  <c:v>0.77301426387389505</c:v>
                </c:pt>
                <c:pt idx="2">
                  <c:v>0.77301426387389505</c:v>
                </c:pt>
                <c:pt idx="3">
                  <c:v>0.77301426387389505</c:v>
                </c:pt>
                <c:pt idx="4">
                  <c:v>0.77301426387389505</c:v>
                </c:pt>
                <c:pt idx="5">
                  <c:v>0.77301426387389505</c:v>
                </c:pt>
                <c:pt idx="6">
                  <c:v>0.77301426387389505</c:v>
                </c:pt>
                <c:pt idx="7">
                  <c:v>0.77301426387389505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B-47CB-8B82-B9D6CED57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23200"/>
        <c:axId val="362729472"/>
      </c:lineChart>
      <c:catAx>
        <c:axId val="3627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29472"/>
        <c:crosses val="autoZero"/>
        <c:auto val="1"/>
        <c:lblAlgn val="ctr"/>
        <c:lblOffset val="100"/>
        <c:noMultiLvlLbl val="1"/>
      </c:catAx>
      <c:valAx>
        <c:axId val="362729472"/>
        <c:scaling>
          <c:orientation val="minMax"/>
          <c:max val="1.1000000000000001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23200"/>
        <c:crosses val="autoZero"/>
        <c:crossBetween val="midCat"/>
        <c:maj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1,4-dioxaan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'1,4-dioxaan'!$H$10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'1,4-dioxaan'!$C$11:$C$18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'1,4-dioxaan'!$H$11:$H$18</c:f>
              <c:numCache>
                <c:formatCode>0.000</c:formatCode>
                <c:ptCount val="8"/>
                <c:pt idx="0">
                  <c:v>0.18804211455585715</c:v>
                </c:pt>
                <c:pt idx="1">
                  <c:v>0.6795581367612662</c:v>
                </c:pt>
                <c:pt idx="2">
                  <c:v>0.76333927690991554</c:v>
                </c:pt>
                <c:pt idx="3">
                  <c:v>0.80367834438889474</c:v>
                </c:pt>
                <c:pt idx="4">
                  <c:v>0.92159254163514193</c:v>
                </c:pt>
                <c:pt idx="5">
                  <c:v>0.77575129767267836</c:v>
                </c:pt>
                <c:pt idx="6">
                  <c:v>0.94021057277928621</c:v>
                </c:pt>
                <c:pt idx="7">
                  <c:v>0.80367834438889474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A-4332-8611-1366C07E8D1E}"/>
            </c:ext>
          </c:extLst>
        </c:ser>
        <c:ser>
          <c:idx val="1"/>
          <c:order val="1"/>
          <c:tx>
            <c:strRef>
              <c:f>'1,4-dioxaan'!$I$10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'1,4-dioxaan'!$C$11:$C$18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'1,4-dioxaan'!$I$11:$I$18</c:f>
              <c:numCache>
                <c:formatCode>0.00</c:formatCode>
                <c:ptCount val="8"/>
                <c:pt idx="0">
                  <c:v>0.78443971220661246</c:v>
                </c:pt>
                <c:pt idx="1">
                  <c:v>0.78443971220661246</c:v>
                </c:pt>
                <c:pt idx="2">
                  <c:v>0.78443971220661246</c:v>
                </c:pt>
                <c:pt idx="3">
                  <c:v>0.78443971220661246</c:v>
                </c:pt>
                <c:pt idx="4">
                  <c:v>0.78443971220661246</c:v>
                </c:pt>
                <c:pt idx="5">
                  <c:v>0.78443971220661246</c:v>
                </c:pt>
                <c:pt idx="6">
                  <c:v>0.78443971220661246</c:v>
                </c:pt>
                <c:pt idx="7">
                  <c:v>0.78443971220661246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A-4332-8611-1366C07E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96544"/>
        <c:axId val="362798464"/>
      </c:lineChart>
      <c:catAx>
        <c:axId val="36279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98464"/>
        <c:crosses val="autoZero"/>
        <c:auto val="1"/>
        <c:lblAlgn val="ctr"/>
        <c:lblOffset val="100"/>
        <c:noMultiLvlLbl val="1"/>
      </c:catAx>
      <c:valAx>
        <c:axId val="362798464"/>
        <c:scaling>
          <c:orientation val="minMax"/>
          <c:max val="1"/>
          <c:min val="0.1500000000000000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96544"/>
        <c:crosses val="autoZero"/>
        <c:crossBetween val="midCat"/>
        <c:majorUnit val="0.1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Di-isopropylether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'Di-isopropylether'!$H$10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'Di-isopropylether'!$C$11:$C$18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'Di-isopropylether'!$H$11:$H$18</c:f>
              <c:numCache>
                <c:formatCode>0.000</c:formatCode>
                <c:ptCount val="8"/>
                <c:pt idx="0">
                  <c:v>0.11446921109133555</c:v>
                </c:pt>
                <c:pt idx="1">
                  <c:v>0.73851103929893913</c:v>
                </c:pt>
                <c:pt idx="2">
                  <c:v>0.82713236401481183</c:v>
                </c:pt>
                <c:pt idx="3">
                  <c:v>0.99698990305356772</c:v>
                </c:pt>
                <c:pt idx="4">
                  <c:v>1.0117601238395466</c:v>
                </c:pt>
                <c:pt idx="5">
                  <c:v>0.86405791597975878</c:v>
                </c:pt>
                <c:pt idx="6">
                  <c:v>1.056070786197483</c:v>
                </c:pt>
                <c:pt idx="7">
                  <c:v>0.83451747440780111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8-4519-8BE4-7EB5C55A6704}"/>
            </c:ext>
          </c:extLst>
        </c:ser>
        <c:ser>
          <c:idx val="1"/>
          <c:order val="1"/>
          <c:tx>
            <c:strRef>
              <c:f>'Di-isopropylether'!$I$10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'Di-isopropylether'!$C$11:$C$18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'Di-isopropylether'!$I$11:$I$18</c:f>
              <c:numCache>
                <c:formatCode>0.00</c:formatCode>
                <c:ptCount val="8"/>
                <c:pt idx="0">
                  <c:v>0.86775047117625348</c:v>
                </c:pt>
                <c:pt idx="1">
                  <c:v>0.86775047117625348</c:v>
                </c:pt>
                <c:pt idx="2">
                  <c:v>0.86775047117625348</c:v>
                </c:pt>
                <c:pt idx="3">
                  <c:v>0.86775047117625348</c:v>
                </c:pt>
                <c:pt idx="4">
                  <c:v>0.86775047117625348</c:v>
                </c:pt>
                <c:pt idx="5">
                  <c:v>0.86775047117625348</c:v>
                </c:pt>
                <c:pt idx="6">
                  <c:v>0.86775047117625348</c:v>
                </c:pt>
                <c:pt idx="7">
                  <c:v>0.86775047117625348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8-4519-8BE4-7EB5C55A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 val="autoZero"/>
        <c:auto val="1"/>
        <c:lblAlgn val="ctr"/>
        <c:lblOffset val="100"/>
        <c:noMultiLvlLbl val="1"/>
      </c:catAx>
      <c:valAx>
        <c:axId val="363166336"/>
        <c:scaling>
          <c:orientation val="minMax"/>
          <c:max val="1.1000000000000001"/>
          <c:min val="0.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3164416"/>
        <c:crosses val="autoZero"/>
        <c:crossBetween val="midCat"/>
        <c:majorUnit val="0.1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Ethanol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Ethanol!$H$10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Ethanol!$C$11:$C$18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Ethanol!$H$11:$H$18</c:f>
              <c:numCache>
                <c:formatCode>0.000</c:formatCode>
                <c:ptCount val="8"/>
                <c:pt idx="0">
                  <c:v>0.48965044379221334</c:v>
                </c:pt>
                <c:pt idx="1">
                  <c:v>0.51622854721308509</c:v>
                </c:pt>
                <c:pt idx="2">
                  <c:v>0.42882747634829543</c:v>
                </c:pt>
                <c:pt idx="3">
                  <c:v>0.97623418334355694</c:v>
                </c:pt>
                <c:pt idx="4">
                  <c:v>0.7820095814218021</c:v>
                </c:pt>
                <c:pt idx="5">
                  <c:v>0.51622854721308509</c:v>
                </c:pt>
                <c:pt idx="6">
                  <c:v>0.80756545009571723</c:v>
                </c:pt>
                <c:pt idx="7">
                  <c:v>0.58778497950004738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C5-4EAB-892E-0D02BEC6A0A7}"/>
            </c:ext>
          </c:extLst>
        </c:ser>
        <c:ser>
          <c:idx val="1"/>
          <c:order val="1"/>
          <c:tx>
            <c:strRef>
              <c:f>Ethanol!$I$10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Ethanol!$C$11:$C$18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324</c:v>
                </c:pt>
                <c:pt idx="5">
                  <c:v>338</c:v>
                </c:pt>
                <c:pt idx="6">
                  <c:v>761</c:v>
                </c:pt>
                <c:pt idx="7">
                  <c:v>961</c:v>
                </c:pt>
              </c:numCache>
            </c:numRef>
          </c:cat>
          <c:val>
            <c:numRef>
              <c:f>Ethanol!$I$11:$I$18</c:f>
              <c:numCache>
                <c:formatCode>0.00</c:formatCode>
                <c:ptCount val="8"/>
                <c:pt idx="0">
                  <c:v>0.63531889523352936</c:v>
                </c:pt>
                <c:pt idx="1">
                  <c:v>0.63531889523352936</c:v>
                </c:pt>
                <c:pt idx="2">
                  <c:v>0.63531889523352936</c:v>
                </c:pt>
                <c:pt idx="3">
                  <c:v>0.63531889523352936</c:v>
                </c:pt>
                <c:pt idx="4">
                  <c:v>0.63531889523352936</c:v>
                </c:pt>
                <c:pt idx="5">
                  <c:v>0.63531889523352936</c:v>
                </c:pt>
                <c:pt idx="6">
                  <c:v>0.63531889523352936</c:v>
                </c:pt>
                <c:pt idx="7">
                  <c:v>0.63531889523352936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5-4EAB-892E-0D02BEC6A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 val="autoZero"/>
        <c:auto val="1"/>
        <c:lblAlgn val="ctr"/>
        <c:lblOffset val="100"/>
        <c:noMultiLvlLbl val="1"/>
      </c:catAx>
      <c:valAx>
        <c:axId val="363166336"/>
        <c:scaling>
          <c:orientation val="minMax"/>
          <c:max val="1"/>
          <c:min val="0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316441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</xdr:colOff>
      <xdr:row>9</xdr:row>
      <xdr:rowOff>23812</xdr:rowOff>
    </xdr:from>
    <xdr:to>
      <xdr:col>21</xdr:col>
      <xdr:colOff>141750</xdr:colOff>
      <xdr:row>24</xdr:row>
      <xdr:rowOff>182905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785811</xdr:colOff>
      <xdr:row>8</xdr:row>
      <xdr:rowOff>328609</xdr:rowOff>
    </xdr:from>
    <xdr:to>
      <xdr:col>21</xdr:col>
      <xdr:colOff>70311</xdr:colOff>
      <xdr:row>24</xdr:row>
      <xdr:rowOff>82890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655D3E-C15A-43DD-8BF9-ADC213114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797717</xdr:colOff>
      <xdr:row>8</xdr:row>
      <xdr:rowOff>350046</xdr:rowOff>
    </xdr:from>
    <xdr:to>
      <xdr:col>21</xdr:col>
      <xdr:colOff>82217</xdr:colOff>
      <xdr:row>24</xdr:row>
      <xdr:rowOff>104327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8</xdr:row>
      <xdr:rowOff>357186</xdr:rowOff>
    </xdr:from>
    <xdr:to>
      <xdr:col>21</xdr:col>
      <xdr:colOff>46499</xdr:colOff>
      <xdr:row>24</xdr:row>
      <xdr:rowOff>111467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785813</xdr:colOff>
      <xdr:row>8</xdr:row>
      <xdr:rowOff>333374</xdr:rowOff>
    </xdr:from>
    <xdr:to>
      <xdr:col>21</xdr:col>
      <xdr:colOff>70313</xdr:colOff>
      <xdr:row>24</xdr:row>
      <xdr:rowOff>87655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785812</xdr:colOff>
      <xdr:row>8</xdr:row>
      <xdr:rowOff>369094</xdr:rowOff>
    </xdr:from>
    <xdr:to>
      <xdr:col>21</xdr:col>
      <xdr:colOff>70312</xdr:colOff>
      <xdr:row>24</xdr:row>
      <xdr:rowOff>123375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797720</xdr:colOff>
      <xdr:row>8</xdr:row>
      <xdr:rowOff>330992</xdr:rowOff>
    </xdr:from>
    <xdr:to>
      <xdr:col>21</xdr:col>
      <xdr:colOff>82220</xdr:colOff>
      <xdr:row>24</xdr:row>
      <xdr:rowOff>85273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773906</xdr:colOff>
      <xdr:row>8</xdr:row>
      <xdr:rowOff>338135</xdr:rowOff>
    </xdr:from>
    <xdr:to>
      <xdr:col>20</xdr:col>
      <xdr:colOff>546563</xdr:colOff>
      <xdr:row>24</xdr:row>
      <xdr:rowOff>92416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773905</xdr:colOff>
      <xdr:row>8</xdr:row>
      <xdr:rowOff>376234</xdr:rowOff>
    </xdr:from>
    <xdr:to>
      <xdr:col>21</xdr:col>
      <xdr:colOff>58405</xdr:colOff>
      <xdr:row>24</xdr:row>
      <xdr:rowOff>130515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773904</xdr:colOff>
      <xdr:row>8</xdr:row>
      <xdr:rowOff>340515</xdr:rowOff>
    </xdr:from>
    <xdr:to>
      <xdr:col>21</xdr:col>
      <xdr:colOff>58404</xdr:colOff>
      <xdr:row>24</xdr:row>
      <xdr:rowOff>94796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74C222-ECF1-43B3-A0F5-73D459E1B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="80" zoomScaleNormal="80" workbookViewId="0">
      <selection activeCell="K5" sqref="K5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51" t="s">
        <v>18</v>
      </c>
      <c r="E1" s="51"/>
      <c r="F1" s="3" t="s">
        <v>13</v>
      </c>
    </row>
    <row r="2" spans="1:11" ht="18" x14ac:dyDescent="0.25">
      <c r="C2" s="4" t="s">
        <v>3</v>
      </c>
      <c r="D2" s="29">
        <v>7</v>
      </c>
      <c r="E2" s="1" t="s">
        <v>4</v>
      </c>
    </row>
    <row r="3" spans="1:11" ht="18" x14ac:dyDescent="0.25">
      <c r="C3" s="4" t="s">
        <v>10</v>
      </c>
      <c r="D3" s="5" t="s">
        <v>26</v>
      </c>
      <c r="E3" s="1" t="s">
        <v>4</v>
      </c>
      <c r="F3" s="6"/>
    </row>
    <row r="4" spans="1:11" ht="18" x14ac:dyDescent="0.25">
      <c r="C4" s="4" t="s">
        <v>11</v>
      </c>
      <c r="D4" s="5" t="s">
        <v>27</v>
      </c>
      <c r="E4" s="1" t="s">
        <v>4</v>
      </c>
      <c r="F4" s="6"/>
    </row>
    <row r="5" spans="1:11" x14ac:dyDescent="0.25">
      <c r="C5" s="4" t="s">
        <v>12</v>
      </c>
      <c r="D5" s="41">
        <f>D4/D3</f>
        <v>0.19189726894555978</v>
      </c>
      <c r="E5" s="1" t="s">
        <v>2</v>
      </c>
      <c r="F5" s="8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 t="s">
        <v>46</v>
      </c>
      <c r="I10" s="10" t="s">
        <v>47</v>
      </c>
      <c r="J10" s="10"/>
      <c r="K10" s="10"/>
    </row>
    <row r="11" spans="1:11" x14ac:dyDescent="0.25">
      <c r="B11" s="13"/>
      <c r="C11" s="47">
        <v>127</v>
      </c>
      <c r="D11" s="19">
        <v>2.9</v>
      </c>
      <c r="E11" s="45">
        <v>-2.39</v>
      </c>
      <c r="F11" s="15">
        <f>((D11-$D$2)/$D$2)*100</f>
        <v>-58.571428571428562</v>
      </c>
      <c r="H11" s="16">
        <f>(100+F11)/100</f>
        <v>0.41428571428571437</v>
      </c>
      <c r="I11" s="10">
        <f>1+($D$3-$D$2)/$D$2</f>
        <v>0.78985714285714281</v>
      </c>
      <c r="J11" s="10"/>
      <c r="K11" s="10"/>
    </row>
    <row r="12" spans="1:11" x14ac:dyDescent="0.25">
      <c r="B12" s="13"/>
      <c r="C12" s="47">
        <v>146</v>
      </c>
      <c r="D12" s="19">
        <v>4.53</v>
      </c>
      <c r="E12" s="42">
        <v>-0.91</v>
      </c>
      <c r="F12" s="15">
        <f t="shared" ref="F12:F18" si="0">((D12-$D$2)/$D$2)*100</f>
        <v>-35.285714285714285</v>
      </c>
      <c r="H12" s="16">
        <f t="shared" ref="H12:H18" si="1">(100+F12)/100</f>
        <v>0.64714285714285724</v>
      </c>
      <c r="I12" s="10">
        <f t="shared" ref="I12:I18" si="2">1+($D$3-$D$2)/$D$2</f>
        <v>0.78985714285714281</v>
      </c>
      <c r="J12" s="10"/>
      <c r="K12" s="10"/>
    </row>
    <row r="13" spans="1:11" x14ac:dyDescent="0.25">
      <c r="B13" s="13"/>
      <c r="C13" s="47">
        <v>187</v>
      </c>
      <c r="D13" s="19">
        <v>5.26</v>
      </c>
      <c r="E13" s="42">
        <v>-0.24</v>
      </c>
      <c r="F13" s="15">
        <f t="shared" si="0"/>
        <v>-24.857142857142861</v>
      </c>
      <c r="H13" s="16">
        <f t="shared" si="1"/>
        <v>0.75142857142857133</v>
      </c>
      <c r="I13" s="10">
        <f t="shared" si="2"/>
        <v>0.78985714285714281</v>
      </c>
      <c r="J13" s="10"/>
      <c r="K13" s="10"/>
    </row>
    <row r="14" spans="1:11" x14ac:dyDescent="0.25">
      <c r="B14" s="13"/>
      <c r="C14" s="47">
        <v>215</v>
      </c>
      <c r="D14" s="19">
        <v>6.39</v>
      </c>
      <c r="E14" s="42">
        <v>0.78</v>
      </c>
      <c r="F14" s="15">
        <f t="shared" si="0"/>
        <v>-8.7142857142857189</v>
      </c>
      <c r="H14" s="16">
        <f t="shared" si="1"/>
        <v>0.91285714285714281</v>
      </c>
      <c r="I14" s="10">
        <f t="shared" si="2"/>
        <v>0.78985714285714281</v>
      </c>
      <c r="J14" s="10"/>
      <c r="K14" s="10"/>
    </row>
    <row r="15" spans="1:11" x14ac:dyDescent="0.25">
      <c r="B15" s="13"/>
      <c r="C15" s="47">
        <v>324</v>
      </c>
      <c r="D15" s="19">
        <v>6.38</v>
      </c>
      <c r="E15" s="42">
        <v>0.77</v>
      </c>
      <c r="F15" s="15">
        <f t="shared" si="0"/>
        <v>-8.8571428571428594</v>
      </c>
      <c r="H15" s="16">
        <f t="shared" si="1"/>
        <v>0.91142857142857137</v>
      </c>
      <c r="I15" s="10">
        <f t="shared" si="2"/>
        <v>0.78985714285714281</v>
      </c>
      <c r="J15" s="10"/>
      <c r="K15" s="10"/>
    </row>
    <row r="16" spans="1:11" x14ac:dyDescent="0.25">
      <c r="B16" s="13"/>
      <c r="C16" s="47">
        <v>338</v>
      </c>
      <c r="D16" s="19">
        <v>5.3</v>
      </c>
      <c r="E16" s="42">
        <v>-0.21</v>
      </c>
      <c r="F16" s="15">
        <f t="shared" si="0"/>
        <v>-24.285714285714288</v>
      </c>
      <c r="H16" s="16">
        <f t="shared" si="1"/>
        <v>0.75714285714285712</v>
      </c>
      <c r="I16" s="10">
        <f t="shared" si="2"/>
        <v>0.78985714285714281</v>
      </c>
      <c r="J16" s="10"/>
      <c r="K16" s="10"/>
    </row>
    <row r="17" spans="1:11" x14ac:dyDescent="0.25">
      <c r="B17" s="13"/>
      <c r="C17" s="47">
        <v>761</v>
      </c>
      <c r="D17" s="19">
        <v>6.4</v>
      </c>
      <c r="E17" s="42">
        <v>0.79</v>
      </c>
      <c r="F17" s="15">
        <f t="shared" si="0"/>
        <v>-8.5714285714285658</v>
      </c>
      <c r="H17" s="16">
        <f t="shared" si="1"/>
        <v>0.91428571428571426</v>
      </c>
      <c r="I17" s="10">
        <f t="shared" si="2"/>
        <v>0.78985714285714281</v>
      </c>
      <c r="J17" s="10"/>
      <c r="K17" s="10"/>
    </row>
    <row r="18" spans="1:11" x14ac:dyDescent="0.25">
      <c r="B18" s="13"/>
      <c r="C18" s="47">
        <v>961</v>
      </c>
      <c r="D18" s="19">
        <v>6.03</v>
      </c>
      <c r="E18" s="42">
        <v>0.46</v>
      </c>
      <c r="F18" s="15">
        <f t="shared" si="0"/>
        <v>-13.857142857142854</v>
      </c>
      <c r="H18" s="16">
        <f t="shared" si="1"/>
        <v>0.86142857142857143</v>
      </c>
      <c r="I18" s="10">
        <f t="shared" si="2"/>
        <v>0.78985714285714281</v>
      </c>
      <c r="J18" s="10"/>
      <c r="K18" s="10"/>
    </row>
    <row r="19" spans="1:11" x14ac:dyDescent="0.25">
      <c r="A19" s="17"/>
      <c r="B19" s="13"/>
      <c r="C19" s="47"/>
      <c r="D19" s="19"/>
      <c r="E19" s="49"/>
      <c r="F19" s="15"/>
      <c r="H19" s="16"/>
      <c r="I19" s="10"/>
      <c r="J19" s="10"/>
      <c r="K19" s="10"/>
    </row>
    <row r="20" spans="1:11" x14ac:dyDescent="0.25">
      <c r="A20" s="17"/>
      <c r="B20" s="13"/>
      <c r="C20" s="48"/>
      <c r="D20" s="19"/>
      <c r="E20" s="49"/>
      <c r="F20" s="15"/>
      <c r="H20" s="16"/>
      <c r="I20" s="10"/>
      <c r="J20" s="10"/>
      <c r="K20" s="10"/>
    </row>
    <row r="21" spans="1:11" x14ac:dyDescent="0.25">
      <c r="A21" s="18"/>
      <c r="B21" s="13"/>
      <c r="C21" s="47"/>
      <c r="D21" s="19"/>
      <c r="E21" s="49"/>
      <c r="F21" s="15"/>
      <c r="H21" s="16"/>
      <c r="I21" s="10"/>
      <c r="J21" s="10"/>
      <c r="K21" s="10"/>
    </row>
    <row r="22" spans="1:11" x14ac:dyDescent="0.25">
      <c r="C22" s="47"/>
      <c r="D22" s="19"/>
      <c r="E22" s="49"/>
      <c r="F22" s="15"/>
      <c r="H22" s="16"/>
      <c r="I22" s="10"/>
      <c r="J22" s="10"/>
      <c r="K22" s="10"/>
    </row>
    <row r="23" spans="1:11" x14ac:dyDescent="0.25">
      <c r="C23" s="17"/>
      <c r="D23" s="17"/>
      <c r="E23" s="17"/>
      <c r="F23" s="19"/>
      <c r="H23" s="10"/>
      <c r="I23" s="10"/>
      <c r="J23" s="10"/>
      <c r="K23" s="10"/>
    </row>
    <row r="24" spans="1:11" x14ac:dyDescent="0.25">
      <c r="C24" s="17"/>
      <c r="D24" s="17"/>
      <c r="E24" s="17"/>
      <c r="F24" s="19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C27" s="17"/>
      <c r="E27" s="17"/>
      <c r="F27" s="17"/>
      <c r="H27" s="10"/>
      <c r="I27" s="10"/>
      <c r="J27" s="10"/>
      <c r="K27" s="10"/>
    </row>
    <row r="28" spans="1:11" x14ac:dyDescent="0.25">
      <c r="C28" s="17"/>
      <c r="E28" s="17"/>
      <c r="F28" s="17"/>
      <c r="H28" s="10"/>
      <c r="I28" s="10"/>
      <c r="J28" s="10"/>
      <c r="K28" s="10"/>
    </row>
    <row r="29" spans="1:11" x14ac:dyDescent="0.25">
      <c r="C29" s="17"/>
      <c r="E29" s="17"/>
      <c r="F29" s="17"/>
      <c r="H29" s="10"/>
      <c r="I29" s="10"/>
      <c r="J29" s="10"/>
      <c r="K29" s="10"/>
    </row>
    <row r="30" spans="1:11" x14ac:dyDescent="0.25">
      <c r="C30" s="20"/>
      <c r="D30" s="20"/>
      <c r="F30" s="20"/>
      <c r="H30" s="10"/>
      <c r="I30" s="10"/>
      <c r="J30" s="10"/>
      <c r="K30" s="10"/>
    </row>
    <row r="31" spans="1:11" x14ac:dyDescent="0.25">
      <c r="C31" s="20"/>
      <c r="D31" s="20"/>
      <c r="F31" s="20"/>
      <c r="H31" s="10"/>
      <c r="I31" s="10"/>
      <c r="J31" s="10"/>
      <c r="K31" s="10"/>
    </row>
    <row r="33" spans="3:7" x14ac:dyDescent="0.25">
      <c r="C33" s="20"/>
      <c r="D33" s="20"/>
      <c r="F33" s="20"/>
    </row>
    <row r="34" spans="3:7" x14ac:dyDescent="0.25">
      <c r="C34" s="20"/>
      <c r="D34" s="20"/>
      <c r="F34" s="20"/>
    </row>
    <row r="35" spans="3:7" x14ac:dyDescent="0.25">
      <c r="C35" s="20"/>
      <c r="D35" s="20"/>
      <c r="F35" s="20"/>
    </row>
    <row r="36" spans="3:7" x14ac:dyDescent="0.25">
      <c r="C36" s="20"/>
      <c r="D36" s="20"/>
      <c r="F36" s="20"/>
    </row>
    <row r="37" spans="3:7" x14ac:dyDescent="0.25">
      <c r="C37" s="20"/>
      <c r="D37" s="20"/>
      <c r="F37" s="14"/>
    </row>
    <row r="38" spans="3:7" x14ac:dyDescent="0.25">
      <c r="C38" s="20"/>
      <c r="D38" s="20"/>
      <c r="F38" s="20"/>
      <c r="G38" s="20"/>
    </row>
    <row r="47" spans="3:7" x14ac:dyDescent="0.25">
      <c r="C47" s="17"/>
      <c r="E47" s="17"/>
      <c r="F47" s="17"/>
    </row>
    <row r="51" spans="3:8" x14ac:dyDescent="0.25">
      <c r="C51" s="17"/>
      <c r="E51" s="17"/>
      <c r="F51" s="17"/>
    </row>
    <row r="53" spans="3:8" x14ac:dyDescent="0.25">
      <c r="E53" s="17"/>
      <c r="F53" s="17"/>
    </row>
    <row r="54" spans="3:8" x14ac:dyDescent="0.25">
      <c r="E54" s="17"/>
      <c r="F54" s="17"/>
    </row>
    <row r="55" spans="3:8" x14ac:dyDescent="0.25">
      <c r="E55" s="17"/>
      <c r="F55" s="17"/>
    </row>
    <row r="56" spans="3:8" x14ac:dyDescent="0.25">
      <c r="E56" s="17"/>
      <c r="F56" s="17"/>
    </row>
    <row r="57" spans="3:8" x14ac:dyDescent="0.25">
      <c r="E57" s="17"/>
      <c r="F57" s="17"/>
    </row>
    <row r="58" spans="3:8" x14ac:dyDescent="0.25">
      <c r="C58" s="17"/>
      <c r="F58" s="17"/>
      <c r="G58" s="17"/>
      <c r="H58" s="1" t="s">
        <v>1</v>
      </c>
    </row>
  </sheetData>
  <sheetProtection algorithmName="SHA-512" hashValue="F7KsIMfd4zsOuOxdjifUF2J44km0LFg8wsrQ+O+QaZRQ9FytktojfUfb7zwBhMf0ug73k/CmXn+U0ufF1OWUEg==" saltValue="wK58lbsqzIA9ShAodNYEfA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B374-B982-46D1-9BDC-73B9806C1934}">
  <dimension ref="A1:K34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24</v>
      </c>
      <c r="E1" s="40"/>
      <c r="F1" s="3"/>
    </row>
    <row r="2" spans="1:11" ht="18" x14ac:dyDescent="0.25">
      <c r="C2" s="4" t="s">
        <v>3</v>
      </c>
      <c r="D2" s="22">
        <v>105.28649659842257</v>
      </c>
      <c r="E2" s="1" t="s">
        <v>4</v>
      </c>
    </row>
    <row r="3" spans="1:11" ht="18" x14ac:dyDescent="0.25">
      <c r="C3" s="4" t="s">
        <v>10</v>
      </c>
      <c r="D3" s="22" t="s">
        <v>44</v>
      </c>
      <c r="E3" s="1" t="s">
        <v>4</v>
      </c>
      <c r="F3" s="6"/>
    </row>
    <row r="4" spans="1:11" ht="18" x14ac:dyDescent="0.25">
      <c r="C4" s="4" t="s">
        <v>11</v>
      </c>
      <c r="D4" s="22" t="s">
        <v>45</v>
      </c>
      <c r="E4" s="1" t="s">
        <v>4</v>
      </c>
      <c r="F4" s="6"/>
    </row>
    <row r="5" spans="1:11" x14ac:dyDescent="0.25">
      <c r="C5" s="4" t="s">
        <v>12</v>
      </c>
      <c r="D5" s="41">
        <f>D4/D3</f>
        <v>0.53572509839539806</v>
      </c>
      <c r="E5" s="1" t="s">
        <v>2</v>
      </c>
      <c r="F5" s="6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 t="s">
        <v>46</v>
      </c>
      <c r="I10" s="10" t="s">
        <v>47</v>
      </c>
      <c r="J10" s="10"/>
      <c r="K10" s="10"/>
    </row>
    <row r="11" spans="1:11" x14ac:dyDescent="0.25">
      <c r="B11" s="17"/>
      <c r="C11" s="47">
        <v>127</v>
      </c>
      <c r="D11" s="44">
        <v>41</v>
      </c>
      <c r="E11" s="42">
        <v>-0.65</v>
      </c>
      <c r="F11" s="15">
        <f>((D11-$D$2)/$D$2)*100</f>
        <v>-61.058633989523145</v>
      </c>
      <c r="H11" s="16">
        <f>(100+F11)/100</f>
        <v>0.38941366010476858</v>
      </c>
      <c r="I11" s="10">
        <f>1+($D$3-$D$2)/$D$2</f>
        <v>0.6274308874761223</v>
      </c>
      <c r="J11" s="10"/>
      <c r="K11" s="10"/>
    </row>
    <row r="12" spans="1:11" x14ac:dyDescent="0.25">
      <c r="B12" s="17"/>
      <c r="C12" s="47">
        <v>146</v>
      </c>
      <c r="D12" s="44">
        <v>73.7</v>
      </c>
      <c r="E12" s="42">
        <v>0.2</v>
      </c>
      <c r="F12" s="15">
        <f t="shared" ref="F12:F18" si="0">((D12-$D$2)/$D$2)*100</f>
        <v>-30.000520122630626</v>
      </c>
      <c r="H12" s="16">
        <f t="shared" ref="H12:H15" si="1">(100+F12)/100</f>
        <v>0.69999479877369364</v>
      </c>
      <c r="I12" s="10">
        <f t="shared" ref="I12:I18" si="2">1+($D$3-$D$2)/$D$2</f>
        <v>0.6274308874761223</v>
      </c>
      <c r="J12" s="10"/>
      <c r="K12" s="10"/>
    </row>
    <row r="13" spans="1:11" x14ac:dyDescent="0.25">
      <c r="B13" s="17"/>
      <c r="C13" s="47">
        <v>187</v>
      </c>
      <c r="D13" s="44">
        <v>63.7</v>
      </c>
      <c r="E13" s="42">
        <v>-0.06</v>
      </c>
      <c r="F13" s="15">
        <f t="shared" si="0"/>
        <v>-39.498414271527416</v>
      </c>
      <c r="H13" s="16">
        <f t="shared" si="1"/>
        <v>0.60501585728472584</v>
      </c>
      <c r="I13" s="10">
        <f t="shared" si="2"/>
        <v>0.6274308874761223</v>
      </c>
      <c r="J13" s="10"/>
      <c r="K13" s="10"/>
    </row>
    <row r="14" spans="1:11" x14ac:dyDescent="0.25">
      <c r="C14" s="47">
        <v>215</v>
      </c>
      <c r="D14" s="44">
        <v>8.6999999999999993</v>
      </c>
      <c r="E14" s="42">
        <v>-1.5</v>
      </c>
      <c r="F14" s="15">
        <f t="shared" si="0"/>
        <v>-91.736832090459785</v>
      </c>
      <c r="H14" s="16">
        <f t="shared" si="1"/>
        <v>8.2631679095402144E-2</v>
      </c>
      <c r="I14" s="10">
        <f t="shared" si="2"/>
        <v>0.6274308874761223</v>
      </c>
      <c r="J14" s="10"/>
      <c r="K14" s="10"/>
    </row>
    <row r="15" spans="1:11" x14ac:dyDescent="0.25">
      <c r="C15" s="47">
        <v>324</v>
      </c>
      <c r="D15" s="44">
        <v>97.8</v>
      </c>
      <c r="E15" s="42">
        <v>0.83</v>
      </c>
      <c r="F15" s="15">
        <f t="shared" si="0"/>
        <v>-7.1105952237893542</v>
      </c>
      <c r="H15" s="16">
        <f t="shared" si="1"/>
        <v>0.92889404776210638</v>
      </c>
      <c r="I15" s="10">
        <f t="shared" si="2"/>
        <v>0.6274308874761223</v>
      </c>
      <c r="J15" s="10"/>
      <c r="K15" s="10"/>
    </row>
    <row r="16" spans="1:11" x14ac:dyDescent="0.25">
      <c r="C16" s="47">
        <v>338</v>
      </c>
      <c r="D16" s="44" t="s">
        <v>25</v>
      </c>
      <c r="E16" s="46" t="s">
        <v>14</v>
      </c>
      <c r="F16" s="15" t="s">
        <v>14</v>
      </c>
      <c r="H16" s="16"/>
      <c r="I16" s="10">
        <f t="shared" si="2"/>
        <v>0.6274308874761223</v>
      </c>
      <c r="J16" s="10"/>
      <c r="K16" s="10"/>
    </row>
    <row r="17" spans="1:11" x14ac:dyDescent="0.25">
      <c r="C17" s="47">
        <v>761</v>
      </c>
      <c r="D17" s="44">
        <v>102</v>
      </c>
      <c r="E17" s="42">
        <v>0.94</v>
      </c>
      <c r="F17" s="15">
        <f t="shared" si="0"/>
        <v>-3.1214796812526977</v>
      </c>
      <c r="H17" s="16">
        <f t="shared" ref="H17:H18" si="3">(100+F17)/100</f>
        <v>0.96878520318747308</v>
      </c>
      <c r="I17" s="10">
        <f t="shared" si="2"/>
        <v>0.6274308874761223</v>
      </c>
      <c r="J17" s="10"/>
      <c r="K17" s="10"/>
    </row>
    <row r="18" spans="1:11" x14ac:dyDescent="0.25">
      <c r="C18" s="47">
        <v>961</v>
      </c>
      <c r="D18" s="44">
        <v>71.3</v>
      </c>
      <c r="E18" s="42">
        <v>0.14000000000000001</v>
      </c>
      <c r="F18" s="15">
        <f t="shared" si="0"/>
        <v>-32.280014718365855</v>
      </c>
      <c r="H18" s="16">
        <f t="shared" si="3"/>
        <v>0.67719985281634143</v>
      </c>
      <c r="I18" s="10">
        <f t="shared" si="2"/>
        <v>0.6274308874761223</v>
      </c>
      <c r="J18" s="10"/>
      <c r="K18" s="10"/>
    </row>
    <row r="19" spans="1:11" x14ac:dyDescent="0.25">
      <c r="C19" s="47"/>
      <c r="D19" s="13"/>
      <c r="E19" s="49"/>
      <c r="F19" s="15"/>
      <c r="H19" s="16"/>
      <c r="I19" s="10"/>
      <c r="J19" s="10"/>
      <c r="K19" s="10"/>
    </row>
    <row r="20" spans="1:11" x14ac:dyDescent="0.25">
      <c r="B20" s="27"/>
      <c r="C20" s="48"/>
      <c r="D20" s="13"/>
      <c r="E20" s="49"/>
      <c r="F20" s="15"/>
      <c r="H20" s="16"/>
      <c r="I20" s="10"/>
      <c r="J20" s="10"/>
      <c r="K20" s="10"/>
    </row>
    <row r="21" spans="1:11" x14ac:dyDescent="0.25">
      <c r="A21" s="18"/>
      <c r="C21" s="47"/>
      <c r="D21" s="13"/>
      <c r="E21" s="49"/>
      <c r="F21" s="15"/>
      <c r="H21" s="16"/>
      <c r="I21" s="10"/>
      <c r="J21" s="10"/>
      <c r="K21" s="10"/>
    </row>
    <row r="22" spans="1:11" x14ac:dyDescent="0.25">
      <c r="A22" s="17"/>
      <c r="C22" s="47"/>
      <c r="D22" s="13"/>
      <c r="E22" s="49"/>
      <c r="F22" s="15"/>
      <c r="H22" s="16"/>
      <c r="I22" s="10"/>
      <c r="J22" s="10"/>
      <c r="K22" s="10"/>
    </row>
    <row r="23" spans="1:11" x14ac:dyDescent="0.25">
      <c r="C23" s="17"/>
      <c r="D23" s="23"/>
      <c r="E23" s="17"/>
      <c r="F23" s="19"/>
      <c r="H23" s="10"/>
      <c r="I23" s="10"/>
      <c r="J23" s="10"/>
      <c r="K23" s="10"/>
    </row>
    <row r="24" spans="1:11" x14ac:dyDescent="0.25">
      <c r="C24" s="17"/>
      <c r="D24" s="23"/>
      <c r="E24" s="17"/>
      <c r="F24" s="19"/>
      <c r="H24" s="10"/>
      <c r="I24" s="10"/>
      <c r="J24" s="10"/>
      <c r="K24" s="10"/>
    </row>
    <row r="25" spans="1:11" x14ac:dyDescent="0.25">
      <c r="C25" s="17"/>
      <c r="D25" s="6"/>
      <c r="E25" s="17"/>
      <c r="F25" s="17"/>
      <c r="H25" s="10"/>
      <c r="I25" s="10"/>
      <c r="J25" s="10"/>
      <c r="K25" s="10"/>
    </row>
    <row r="26" spans="1:11" x14ac:dyDescent="0.25">
      <c r="C26" s="17"/>
      <c r="D26" s="6"/>
      <c r="E26" s="17"/>
      <c r="F26" s="17"/>
      <c r="H26" s="10"/>
      <c r="I26" s="10"/>
      <c r="J26" s="10"/>
      <c r="K26" s="10"/>
    </row>
    <row r="27" spans="1:11" x14ac:dyDescent="0.25">
      <c r="C27" s="17"/>
      <c r="D27" s="6"/>
      <c r="E27" s="17"/>
      <c r="F27" s="17"/>
      <c r="H27" s="10"/>
      <c r="I27" s="10"/>
      <c r="J27" s="10"/>
      <c r="K27" s="10"/>
    </row>
    <row r="28" spans="1:11" x14ac:dyDescent="0.25">
      <c r="D28" s="6"/>
      <c r="E28" s="17"/>
      <c r="F28" s="17"/>
      <c r="H28" s="10"/>
      <c r="I28" s="10"/>
      <c r="J28" s="10"/>
      <c r="K28" s="10"/>
    </row>
    <row r="29" spans="1:11" x14ac:dyDescent="0.25">
      <c r="D29" s="6"/>
      <c r="E29" s="17"/>
      <c r="F29" s="17"/>
      <c r="H29" s="10"/>
      <c r="I29" s="10"/>
      <c r="J29" s="10"/>
      <c r="K29" s="10"/>
    </row>
    <row r="30" spans="1:11" x14ac:dyDescent="0.25">
      <c r="D30" s="6"/>
      <c r="E30" s="17"/>
      <c r="F30" s="17"/>
      <c r="H30" s="10"/>
      <c r="I30" s="10"/>
      <c r="J30" s="10"/>
      <c r="K30" s="10"/>
    </row>
    <row r="31" spans="1:11" x14ac:dyDescent="0.25">
      <c r="C31" s="17"/>
      <c r="D31" s="6"/>
      <c r="F31" s="17"/>
      <c r="G31" s="17"/>
      <c r="H31" s="10" t="s">
        <v>1</v>
      </c>
      <c r="I31" s="10"/>
      <c r="J31" s="10"/>
      <c r="K31" s="10"/>
    </row>
    <row r="33" spans="4:4" x14ac:dyDescent="0.25">
      <c r="D33" s="6"/>
    </row>
    <row r="34" spans="4:4" x14ac:dyDescent="0.25">
      <c r="D34" s="6"/>
    </row>
  </sheetData>
  <sheetProtection algorithmName="SHA-512" hashValue="PmrzgwYTdE0HR/E9ARcRAPowzm1bVTEytNshQlkYJAV9vpsrUomhL9VYN+lkAqGqV3LORL61zuwQeKjtsX6Hzw==" saltValue="KmBItwi8MlN2zWzu0R8Aew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51" t="s">
        <v>19</v>
      </c>
      <c r="E1" s="51"/>
      <c r="F1" s="3"/>
    </row>
    <row r="2" spans="1:11" ht="18" x14ac:dyDescent="0.25">
      <c r="C2" s="4" t="s">
        <v>3</v>
      </c>
      <c r="D2" s="5">
        <v>49.27</v>
      </c>
      <c r="E2" s="1" t="s">
        <v>4</v>
      </c>
    </row>
    <row r="3" spans="1:11" ht="18" x14ac:dyDescent="0.25">
      <c r="C3" s="4" t="s">
        <v>10</v>
      </c>
      <c r="D3" s="5" t="s">
        <v>28</v>
      </c>
      <c r="E3" s="1" t="s">
        <v>4</v>
      </c>
      <c r="F3" s="6"/>
    </row>
    <row r="4" spans="1:11" ht="18" x14ac:dyDescent="0.25">
      <c r="C4" s="4" t="s">
        <v>11</v>
      </c>
      <c r="D4" s="5" t="s">
        <v>29</v>
      </c>
      <c r="E4" s="1" t="s">
        <v>4</v>
      </c>
      <c r="F4" s="6"/>
    </row>
    <row r="5" spans="1:11" x14ac:dyDescent="0.25">
      <c r="C5" s="4" t="s">
        <v>12</v>
      </c>
      <c r="D5" s="41">
        <f>D4/D3</f>
        <v>0.23303524460810096</v>
      </c>
      <c r="E5" s="1" t="s">
        <v>2</v>
      </c>
      <c r="F5" s="6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C10" s="13"/>
      <c r="D10" s="38"/>
      <c r="E10" s="39"/>
      <c r="F10" s="15"/>
      <c r="H10" s="10" t="s">
        <v>46</v>
      </c>
      <c r="I10" s="10" t="s">
        <v>47</v>
      </c>
      <c r="J10" s="10"/>
      <c r="K10" s="10"/>
    </row>
    <row r="11" spans="1:11" x14ac:dyDescent="0.25">
      <c r="C11" s="47">
        <v>127</v>
      </c>
      <c r="D11" s="19">
        <v>11.3</v>
      </c>
      <c r="E11" s="45">
        <v>-2.91</v>
      </c>
      <c r="F11" s="15">
        <f>((D11-$D$2)/$D$2)*100</f>
        <v>-77.065151207631416</v>
      </c>
      <c r="H11" s="16">
        <f>(100+F11)/100</f>
        <v>0.22934848792368584</v>
      </c>
      <c r="I11" s="10">
        <f>1+($D$3-$D$2)/$D$2</f>
        <v>0.77166632839456062</v>
      </c>
      <c r="J11" s="10"/>
      <c r="K11" s="10"/>
    </row>
    <row r="12" spans="1:11" x14ac:dyDescent="0.25">
      <c r="C12" s="47">
        <v>146</v>
      </c>
      <c r="D12" s="19">
        <v>34.6</v>
      </c>
      <c r="E12" s="42">
        <v>-0.37</v>
      </c>
      <c r="F12" s="15">
        <f t="shared" ref="F12:F18" si="0">((D12-$D$2)/$D$2)*100</f>
        <v>-29.774710777349298</v>
      </c>
      <c r="H12" s="16">
        <f t="shared" ref="H12:H18" si="1">(100+F12)/100</f>
        <v>0.702252892226507</v>
      </c>
      <c r="I12" s="10">
        <f t="shared" ref="I12:I18" si="2">1+($D$3-$D$2)/$D$2</f>
        <v>0.77166632839456062</v>
      </c>
      <c r="J12" s="10"/>
      <c r="K12" s="10"/>
    </row>
    <row r="13" spans="1:11" x14ac:dyDescent="0.25">
      <c r="C13" s="47">
        <v>187</v>
      </c>
      <c r="D13" s="19">
        <v>37.5</v>
      </c>
      <c r="E13" s="42">
        <v>-0.06</v>
      </c>
      <c r="F13" s="15">
        <f t="shared" si="0"/>
        <v>-23.888776131520199</v>
      </c>
      <c r="H13" s="16">
        <f t="shared" si="1"/>
        <v>0.76111223868479794</v>
      </c>
      <c r="I13" s="10">
        <f t="shared" si="2"/>
        <v>0.77166632839456062</v>
      </c>
      <c r="J13" s="10"/>
      <c r="K13" s="10"/>
    </row>
    <row r="14" spans="1:11" x14ac:dyDescent="0.25">
      <c r="C14" s="47">
        <v>215</v>
      </c>
      <c r="D14" s="19">
        <v>34.5</v>
      </c>
      <c r="E14" s="42">
        <v>-0.38</v>
      </c>
      <c r="F14" s="15">
        <f t="shared" si="0"/>
        <v>-29.977674040998586</v>
      </c>
      <c r="H14" s="16">
        <f>(100+F14)/100</f>
        <v>0.70022325959001419</v>
      </c>
      <c r="I14" s="10">
        <f t="shared" si="2"/>
        <v>0.77166632839456062</v>
      </c>
      <c r="J14" s="10"/>
      <c r="K14" s="10"/>
    </row>
    <row r="15" spans="1:11" x14ac:dyDescent="0.25">
      <c r="C15" s="47">
        <v>324</v>
      </c>
      <c r="D15" s="19">
        <v>47.5</v>
      </c>
      <c r="E15" s="42">
        <v>1.03</v>
      </c>
      <c r="F15" s="15">
        <f t="shared" si="0"/>
        <v>-3.592449766592253</v>
      </c>
      <c r="H15" s="16">
        <f t="shared" si="1"/>
        <v>0.96407550233407746</v>
      </c>
      <c r="I15" s="10">
        <f t="shared" si="2"/>
        <v>0.77166632839456062</v>
      </c>
      <c r="J15" s="10"/>
      <c r="K15" s="10"/>
    </row>
    <row r="16" spans="1:11" x14ac:dyDescent="0.25">
      <c r="C16" s="47">
        <v>338</v>
      </c>
      <c r="D16" s="19">
        <v>39</v>
      </c>
      <c r="E16" s="42">
        <v>0.11</v>
      </c>
      <c r="F16" s="15">
        <f t="shared" si="0"/>
        <v>-20.844327176781007</v>
      </c>
      <c r="H16" s="16">
        <f t="shared" si="1"/>
        <v>0.79155672823218992</v>
      </c>
      <c r="I16" s="10">
        <f t="shared" si="2"/>
        <v>0.77166632839456062</v>
      </c>
      <c r="J16" s="10"/>
      <c r="K16" s="10"/>
    </row>
    <row r="17" spans="1:16" x14ac:dyDescent="0.25">
      <c r="C17" s="47">
        <v>761</v>
      </c>
      <c r="D17" s="19">
        <v>49.6</v>
      </c>
      <c r="E17" s="42">
        <v>1.26</v>
      </c>
      <c r="F17" s="15">
        <f t="shared" si="0"/>
        <v>0.66977877004261877</v>
      </c>
      <c r="H17" s="16">
        <f t="shared" si="1"/>
        <v>1.0066977877004262</v>
      </c>
      <c r="I17" s="10">
        <f t="shared" si="2"/>
        <v>0.77166632839456062</v>
      </c>
      <c r="J17" s="10"/>
      <c r="K17" s="10"/>
    </row>
    <row r="18" spans="1:16" x14ac:dyDescent="0.25">
      <c r="C18" s="47">
        <v>961</v>
      </c>
      <c r="D18" s="19">
        <v>36.700000000000003</v>
      </c>
      <c r="E18" s="42">
        <v>-0.14000000000000001</v>
      </c>
      <c r="F18" s="15">
        <f t="shared" si="0"/>
        <v>-25.51248224071443</v>
      </c>
      <c r="H18" s="16">
        <f t="shared" si="1"/>
        <v>0.74487517759285571</v>
      </c>
      <c r="I18" s="10">
        <f t="shared" si="2"/>
        <v>0.77166632839456062</v>
      </c>
      <c r="J18" s="10"/>
      <c r="K18" s="10"/>
    </row>
    <row r="19" spans="1:16" x14ac:dyDescent="0.25">
      <c r="C19" s="47"/>
      <c r="D19" s="18"/>
      <c r="E19" s="43"/>
      <c r="F19" s="15"/>
      <c r="H19" s="16"/>
      <c r="I19" s="10"/>
      <c r="J19" s="10"/>
      <c r="K19" s="10"/>
    </row>
    <row r="20" spans="1:16" x14ac:dyDescent="0.25">
      <c r="C20" s="48"/>
      <c r="D20" s="18"/>
      <c r="E20" s="49"/>
      <c r="F20" s="15"/>
      <c r="H20" s="16"/>
      <c r="I20" s="10"/>
      <c r="J20" s="10"/>
      <c r="K20" s="10"/>
    </row>
    <row r="21" spans="1:16" x14ac:dyDescent="0.25">
      <c r="A21" s="18"/>
      <c r="C21" s="47"/>
      <c r="D21" s="18"/>
      <c r="E21" s="49"/>
      <c r="F21" s="15"/>
      <c r="H21" s="16"/>
      <c r="I21" s="10"/>
      <c r="J21" s="10"/>
      <c r="K21" s="10"/>
    </row>
    <row r="22" spans="1:16" x14ac:dyDescent="0.25">
      <c r="A22" s="17"/>
      <c r="C22" s="47"/>
      <c r="D22" s="18"/>
      <c r="E22" s="49"/>
      <c r="F22" s="15"/>
      <c r="H22" s="16"/>
      <c r="I22" s="10"/>
      <c r="J22" s="10"/>
      <c r="K22" s="10"/>
    </row>
    <row r="23" spans="1:16" x14ac:dyDescent="0.25">
      <c r="C23" s="17"/>
      <c r="D23" s="17"/>
      <c r="E23" s="17"/>
      <c r="F23" s="19"/>
      <c r="H23" s="16"/>
      <c r="I23" s="10"/>
      <c r="J23" s="10"/>
      <c r="K23" s="10"/>
    </row>
    <row r="24" spans="1:16" x14ac:dyDescent="0.25">
      <c r="C24" s="17"/>
      <c r="D24" s="17"/>
      <c r="E24" s="17"/>
      <c r="F24" s="19"/>
      <c r="H24" s="10"/>
      <c r="I24" s="10"/>
      <c r="J24" s="10"/>
      <c r="K24" s="10"/>
    </row>
    <row r="25" spans="1:16" x14ac:dyDescent="0.25">
      <c r="C25" s="17"/>
      <c r="E25" s="17"/>
      <c r="F25" s="17"/>
      <c r="H25" s="10"/>
      <c r="I25" s="10"/>
      <c r="J25" s="10"/>
      <c r="K25" s="10"/>
    </row>
    <row r="26" spans="1:16" x14ac:dyDescent="0.25">
      <c r="C26" s="17"/>
      <c r="E26" s="17"/>
      <c r="F26" s="17"/>
      <c r="H26" s="10"/>
      <c r="I26" s="10"/>
      <c r="J26" s="10"/>
      <c r="K26" s="10"/>
    </row>
    <row r="27" spans="1:16" x14ac:dyDescent="0.25">
      <c r="B27" s="17"/>
      <c r="C27" s="17"/>
      <c r="D27" s="17"/>
      <c r="E27" s="17"/>
      <c r="F27" s="17"/>
      <c r="G27" s="17"/>
      <c r="H27" s="31"/>
      <c r="I27" s="31"/>
      <c r="J27" s="31"/>
      <c r="K27" s="31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1"/>
      <c r="I28" s="31"/>
      <c r="J28" s="31"/>
      <c r="K28" s="32"/>
      <c r="L28" s="33"/>
      <c r="M28" s="17"/>
      <c r="N28" s="17"/>
      <c r="O28" s="17"/>
      <c r="P28" s="17"/>
    </row>
    <row r="29" spans="1:16" x14ac:dyDescent="0.25">
      <c r="B29" s="17"/>
      <c r="C29" s="34"/>
      <c r="D29" s="17"/>
      <c r="E29" s="17"/>
      <c r="F29" s="17"/>
      <c r="G29" s="17"/>
      <c r="H29" s="31"/>
      <c r="I29" s="31"/>
      <c r="J29" s="31"/>
      <c r="K29" s="32"/>
      <c r="L29" s="33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1"/>
      <c r="I30" s="31"/>
      <c r="J30" s="31"/>
      <c r="K30" s="32"/>
      <c r="L30" s="33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1"/>
      <c r="I31" s="31"/>
      <c r="J31" s="31"/>
      <c r="K31" s="32"/>
      <c r="L31" s="33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35"/>
      <c r="L33" s="33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3"/>
      <c r="M34" s="17"/>
      <c r="N34" s="17"/>
      <c r="O34" s="17"/>
      <c r="P34" s="17"/>
    </row>
    <row r="35" spans="2:16" x14ac:dyDescent="0.25">
      <c r="B35" s="17"/>
      <c r="C35" s="34"/>
      <c r="D35" s="17"/>
      <c r="E35" s="17"/>
      <c r="F35" s="17"/>
      <c r="G35" s="17"/>
      <c r="H35" s="17"/>
      <c r="I35" s="17"/>
      <c r="J35" s="17"/>
      <c r="K35" s="35"/>
      <c r="L35" s="33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3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3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3"/>
      <c r="M38" s="17"/>
      <c r="N38" s="17"/>
      <c r="O38" s="17"/>
      <c r="P38" s="17"/>
    </row>
    <row r="39" spans="2:16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35"/>
      <c r="L39" s="33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3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3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5"/>
      <c r="L42" s="33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5"/>
      <c r="L43" s="33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5"/>
      <c r="L44" s="33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5"/>
      <c r="L45" s="33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5"/>
      <c r="L46" s="33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5"/>
      <c r="L47" s="33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5"/>
      <c r="L48" s="33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5"/>
      <c r="L49" s="33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C51" s="17"/>
      <c r="E51" s="17"/>
      <c r="F51" s="17"/>
    </row>
    <row r="53" spans="2:16" x14ac:dyDescent="0.25">
      <c r="E53" s="17"/>
      <c r="F53" s="17"/>
    </row>
    <row r="54" spans="2:16" x14ac:dyDescent="0.25">
      <c r="E54" s="17"/>
      <c r="F54" s="17"/>
    </row>
    <row r="55" spans="2:16" x14ac:dyDescent="0.25">
      <c r="E55" s="17"/>
      <c r="F55" s="17"/>
    </row>
    <row r="56" spans="2:16" x14ac:dyDescent="0.25">
      <c r="E56" s="17"/>
      <c r="F56" s="17"/>
    </row>
    <row r="57" spans="2:16" x14ac:dyDescent="0.25">
      <c r="E57" s="17"/>
      <c r="F57" s="17"/>
    </row>
    <row r="58" spans="2:16" x14ac:dyDescent="0.25">
      <c r="C58" s="17"/>
      <c r="F58" s="17"/>
      <c r="G58" s="17"/>
      <c r="H58" s="1" t="s">
        <v>1</v>
      </c>
    </row>
  </sheetData>
  <sheetProtection algorithmName="SHA-512" hashValue="QIgBuKOCP8uWrcqCxPZjLwie2pk8N+Nn4h5y03/pdej1+WvRTIpAu2LFdselGVLs01HJvG3Yfp/FvshOuQ+hTQ==" saltValue="U3bXMzuENwLj4s1LLmqviA==" spinCount="100000" sheet="1" objects="1" scenarios="1" selectLockedCells="1" selectUnlockedCells="1"/>
  <sortState ref="C10:G21">
    <sortCondition ref="C10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15</v>
      </c>
      <c r="E1" s="26"/>
      <c r="F1" s="3"/>
    </row>
    <row r="2" spans="1:11" ht="18" x14ac:dyDescent="0.25">
      <c r="C2" s="4" t="s">
        <v>3</v>
      </c>
      <c r="D2" s="24">
        <v>110.32193774008627</v>
      </c>
      <c r="E2" s="1" t="s">
        <v>4</v>
      </c>
    </row>
    <row r="3" spans="1:11" ht="18" x14ac:dyDescent="0.25">
      <c r="C3" s="4" t="s">
        <v>10</v>
      </c>
      <c r="D3" s="24" t="s">
        <v>30</v>
      </c>
      <c r="E3" s="1" t="s">
        <v>4</v>
      </c>
      <c r="F3" s="6"/>
    </row>
    <row r="4" spans="1:11" ht="18" x14ac:dyDescent="0.25">
      <c r="C4" s="4" t="s">
        <v>11</v>
      </c>
      <c r="D4" s="36" t="s">
        <v>31</v>
      </c>
      <c r="E4" s="1" t="s">
        <v>4</v>
      </c>
      <c r="F4" s="6"/>
    </row>
    <row r="5" spans="1:11" x14ac:dyDescent="0.25">
      <c r="C5" s="4" t="s">
        <v>12</v>
      </c>
      <c r="D5" s="41">
        <f>D4/D3</f>
        <v>0.24191151251857781</v>
      </c>
      <c r="E5" s="1" t="s">
        <v>2</v>
      </c>
      <c r="F5" s="6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23"/>
      <c r="F10" s="6"/>
      <c r="H10" s="10" t="s">
        <v>46</v>
      </c>
      <c r="I10" s="10" t="s">
        <v>47</v>
      </c>
      <c r="J10" s="10"/>
      <c r="K10" s="10"/>
    </row>
    <row r="11" spans="1:11" x14ac:dyDescent="0.25">
      <c r="A11" s="17"/>
      <c r="B11" s="17"/>
      <c r="C11" s="47">
        <v>127</v>
      </c>
      <c r="D11" s="44">
        <v>17.5</v>
      </c>
      <c r="E11" s="46">
        <v>-3.19</v>
      </c>
      <c r="F11" s="15">
        <f>((D11-$D$2)/$D$2)*100</f>
        <v>-84.137334460867379</v>
      </c>
      <c r="H11" s="16">
        <f t="shared" ref="H11" si="0">(100+F11)/100</f>
        <v>0.1586266553913262</v>
      </c>
      <c r="I11" s="10">
        <f>1+($D$3-$D$2)/$D$2</f>
        <v>0.7928613455473883</v>
      </c>
      <c r="J11" s="10"/>
      <c r="K11" s="10"/>
    </row>
    <row r="12" spans="1:11" x14ac:dyDescent="0.25">
      <c r="A12" s="17"/>
      <c r="B12" s="17"/>
      <c r="C12" s="47">
        <v>146</v>
      </c>
      <c r="D12" s="44">
        <v>78.3</v>
      </c>
      <c r="E12" s="42">
        <v>-0.42</v>
      </c>
      <c r="F12" s="15">
        <f t="shared" ref="F12:F18" si="1">((D12-$D$2)/$D$2)*100</f>
        <v>-29.025902187766661</v>
      </c>
      <c r="H12" s="16">
        <f t="shared" ref="H12:H18" si="2">(100+F12)/100</f>
        <v>0.70974097812233339</v>
      </c>
      <c r="I12" s="10">
        <f t="shared" ref="I12:I18" si="3">1+($D$3-$D$2)/$D$2</f>
        <v>0.7928613455473883</v>
      </c>
      <c r="J12" s="10"/>
      <c r="K12" s="10"/>
    </row>
    <row r="13" spans="1:11" x14ac:dyDescent="0.25">
      <c r="A13" s="17"/>
      <c r="B13" s="17"/>
      <c r="C13" s="47">
        <v>187</v>
      </c>
      <c r="D13" s="44">
        <v>88.9</v>
      </c>
      <c r="E13" s="42">
        <v>7.0000000000000007E-2</v>
      </c>
      <c r="F13" s="15">
        <f t="shared" si="1"/>
        <v>-19.417659061206326</v>
      </c>
      <c r="H13" s="16">
        <f t="shared" si="2"/>
        <v>0.80582340938793673</v>
      </c>
      <c r="I13" s="10">
        <f t="shared" si="3"/>
        <v>0.7928613455473883</v>
      </c>
      <c r="J13" s="10"/>
      <c r="K13" s="10"/>
    </row>
    <row r="14" spans="1:11" x14ac:dyDescent="0.25">
      <c r="A14" s="17"/>
      <c r="B14" s="17"/>
      <c r="C14" s="47">
        <v>215</v>
      </c>
      <c r="D14" s="44">
        <v>74.2</v>
      </c>
      <c r="E14" s="42">
        <v>-0.61</v>
      </c>
      <c r="F14" s="15">
        <f t="shared" si="1"/>
        <v>-32.74229811407772</v>
      </c>
      <c r="H14" s="16">
        <f t="shared" si="2"/>
        <v>0.67257701885922272</v>
      </c>
      <c r="I14" s="10">
        <f t="shared" si="3"/>
        <v>0.7928613455473883</v>
      </c>
      <c r="J14" s="10"/>
      <c r="K14" s="10"/>
    </row>
    <row r="15" spans="1:11" x14ac:dyDescent="0.25">
      <c r="A15" s="17"/>
      <c r="B15" s="17"/>
      <c r="C15" s="47">
        <v>324</v>
      </c>
      <c r="D15" s="44">
        <v>111</v>
      </c>
      <c r="E15" s="42">
        <v>1.07</v>
      </c>
      <c r="F15" s="15">
        <f t="shared" si="1"/>
        <v>0.61462141964113759</v>
      </c>
      <c r="H15" s="16">
        <f t="shared" si="2"/>
        <v>1.0061462141964115</v>
      </c>
      <c r="I15" s="10">
        <f t="shared" si="3"/>
        <v>0.7928613455473883</v>
      </c>
      <c r="J15" s="10"/>
      <c r="K15" s="10"/>
    </row>
    <row r="16" spans="1:11" x14ac:dyDescent="0.25">
      <c r="C16" s="47">
        <v>338</v>
      </c>
      <c r="D16" s="44">
        <v>91</v>
      </c>
      <c r="E16" s="42">
        <v>0.16</v>
      </c>
      <c r="F16" s="15">
        <f t="shared" si="1"/>
        <v>-17.514139196510421</v>
      </c>
      <c r="H16" s="16">
        <f t="shared" si="2"/>
        <v>0.82485860803489575</v>
      </c>
      <c r="I16" s="10">
        <f t="shared" si="3"/>
        <v>0.7928613455473883</v>
      </c>
      <c r="J16" s="10"/>
      <c r="K16" s="10"/>
    </row>
    <row r="17" spans="1:16" x14ac:dyDescent="0.25">
      <c r="C17" s="47">
        <v>761</v>
      </c>
      <c r="D17" s="44">
        <v>112</v>
      </c>
      <c r="E17" s="42">
        <v>1.1200000000000001</v>
      </c>
      <c r="F17" s="15">
        <f t="shared" si="1"/>
        <v>1.5210594504487154</v>
      </c>
      <c r="H17" s="16">
        <f t="shared" si="2"/>
        <v>1.0152105945044871</v>
      </c>
      <c r="I17" s="10">
        <f t="shared" si="3"/>
        <v>0.7928613455473883</v>
      </c>
      <c r="J17" s="10"/>
      <c r="K17" s="10"/>
    </row>
    <row r="18" spans="1:16" x14ac:dyDescent="0.25">
      <c r="C18" s="47">
        <v>961</v>
      </c>
      <c r="D18" s="44">
        <v>88.6</v>
      </c>
      <c r="E18" s="42">
        <v>0.05</v>
      </c>
      <c r="F18" s="15">
        <f t="shared" si="1"/>
        <v>-19.689590470448611</v>
      </c>
      <c r="H18" s="16">
        <f t="shared" si="2"/>
        <v>0.80310409529551396</v>
      </c>
      <c r="I18" s="10">
        <f t="shared" si="3"/>
        <v>0.7928613455473883</v>
      </c>
      <c r="J18" s="10"/>
      <c r="K18" s="10"/>
    </row>
    <row r="19" spans="1:16" x14ac:dyDescent="0.25">
      <c r="C19" s="47"/>
      <c r="D19" s="13"/>
      <c r="E19" s="49"/>
      <c r="F19" s="15"/>
      <c r="H19" s="16"/>
      <c r="I19" s="10"/>
      <c r="J19" s="10"/>
      <c r="K19" s="10"/>
    </row>
    <row r="20" spans="1:16" x14ac:dyDescent="0.25">
      <c r="C20" s="48"/>
      <c r="D20" s="13"/>
      <c r="E20" s="49"/>
      <c r="F20" s="15"/>
      <c r="H20" s="16"/>
      <c r="I20" s="10"/>
      <c r="J20" s="10"/>
      <c r="K20" s="10"/>
    </row>
    <row r="21" spans="1:16" x14ac:dyDescent="0.25">
      <c r="A21" s="18"/>
      <c r="B21" s="37"/>
      <c r="C21" s="47"/>
      <c r="D21" s="13"/>
      <c r="E21" s="49"/>
      <c r="F21" s="15"/>
      <c r="H21" s="16"/>
      <c r="I21" s="10"/>
      <c r="J21" s="10"/>
      <c r="K21" s="10"/>
    </row>
    <row r="22" spans="1:16" x14ac:dyDescent="0.25">
      <c r="A22" s="18"/>
      <c r="C22" s="47"/>
      <c r="D22" s="13"/>
      <c r="E22" s="49"/>
      <c r="F22" s="15"/>
      <c r="H22" s="16"/>
      <c r="I22" s="10"/>
      <c r="J22" s="10"/>
      <c r="K22" s="10"/>
    </row>
    <row r="23" spans="1:16" x14ac:dyDescent="0.25">
      <c r="C23" s="17"/>
      <c r="D23" s="13"/>
      <c r="E23" s="17"/>
      <c r="F23" s="19"/>
      <c r="H23" s="10"/>
      <c r="I23" s="10"/>
      <c r="J23" s="10"/>
      <c r="K23" s="10"/>
    </row>
    <row r="24" spans="1:16" x14ac:dyDescent="0.25">
      <c r="C24" s="17"/>
      <c r="D24" s="17"/>
      <c r="E24" s="17"/>
      <c r="F24" s="19"/>
      <c r="H24" s="10"/>
      <c r="I24" s="10"/>
      <c r="J24" s="10"/>
      <c r="K24" s="10"/>
    </row>
    <row r="25" spans="1:16" x14ac:dyDescent="0.25">
      <c r="C25" s="17"/>
      <c r="E25" s="17"/>
      <c r="F25" s="19"/>
      <c r="H25" s="10"/>
      <c r="I25" s="10"/>
      <c r="J25" s="10"/>
      <c r="K25" s="10"/>
    </row>
    <row r="26" spans="1:16" x14ac:dyDescent="0.25">
      <c r="B26" s="17"/>
      <c r="C26" s="17"/>
      <c r="D26" s="17"/>
      <c r="E26" s="17"/>
      <c r="F26" s="17"/>
      <c r="G26" s="17"/>
      <c r="H26" s="31"/>
      <c r="I26" s="31"/>
      <c r="J26" s="31"/>
      <c r="K26" s="31"/>
      <c r="L26" s="17"/>
      <c r="M26" s="17"/>
      <c r="N26" s="17"/>
      <c r="O26" s="17"/>
      <c r="P26" s="17"/>
    </row>
    <row r="27" spans="1:16" x14ac:dyDescent="0.25">
      <c r="B27" s="17"/>
      <c r="C27" s="17"/>
      <c r="D27" s="17"/>
      <c r="E27" s="17"/>
      <c r="F27" s="17"/>
      <c r="G27" s="17"/>
      <c r="H27" s="31"/>
      <c r="I27" s="31"/>
      <c r="J27" s="31"/>
      <c r="K27" s="31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1"/>
      <c r="I28" s="31"/>
      <c r="J28" s="31"/>
      <c r="K28" s="32"/>
      <c r="L28" s="33"/>
      <c r="M28" s="17"/>
      <c r="N28" s="17"/>
      <c r="O28" s="17"/>
      <c r="P28" s="17"/>
    </row>
    <row r="29" spans="1:16" x14ac:dyDescent="0.25">
      <c r="B29" s="17"/>
      <c r="C29" s="34"/>
      <c r="D29" s="17"/>
      <c r="E29" s="17"/>
      <c r="F29" s="17"/>
      <c r="G29" s="17"/>
      <c r="H29" s="31"/>
      <c r="I29" s="31"/>
      <c r="J29" s="31"/>
      <c r="K29" s="32"/>
      <c r="L29" s="33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1"/>
      <c r="I30" s="31"/>
      <c r="J30" s="31"/>
      <c r="K30" s="32"/>
      <c r="L30" s="33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1"/>
      <c r="I31" s="31"/>
      <c r="J31" s="31"/>
      <c r="K31" s="32"/>
      <c r="L31" s="33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34"/>
      <c r="D33" s="17"/>
      <c r="E33" s="17"/>
      <c r="F33" s="17"/>
      <c r="G33" s="17"/>
      <c r="H33" s="17"/>
      <c r="I33" s="17"/>
      <c r="J33" s="17"/>
      <c r="K33" s="35"/>
      <c r="L33" s="33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3"/>
      <c r="M34" s="17"/>
      <c r="N34" s="17"/>
      <c r="O34" s="17"/>
      <c r="P34" s="17"/>
    </row>
    <row r="35" spans="2:16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35"/>
      <c r="L35" s="33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3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3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3"/>
      <c r="M38" s="17"/>
      <c r="N38" s="17"/>
      <c r="O38" s="17"/>
      <c r="P38" s="17"/>
    </row>
    <row r="39" spans="2:16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35"/>
      <c r="L39" s="33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3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3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5"/>
      <c r="L42" s="33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5"/>
      <c r="L43" s="33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5"/>
      <c r="L44" s="33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5"/>
      <c r="L45" s="33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5"/>
      <c r="L46" s="33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5"/>
      <c r="L47" s="33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5"/>
      <c r="L48" s="33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5"/>
      <c r="L49" s="33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x14ac:dyDescent="0.25">
      <c r="C52" s="17"/>
      <c r="E52" s="17"/>
      <c r="F52" s="17"/>
    </row>
    <row r="54" spans="2:16" x14ac:dyDescent="0.25">
      <c r="E54" s="17"/>
      <c r="F54" s="17"/>
    </row>
    <row r="55" spans="2:16" x14ac:dyDescent="0.25">
      <c r="E55" s="17"/>
      <c r="F55" s="17"/>
    </row>
    <row r="56" spans="2:16" x14ac:dyDescent="0.25">
      <c r="E56" s="17"/>
      <c r="F56" s="17"/>
    </row>
    <row r="57" spans="2:16" x14ac:dyDescent="0.25">
      <c r="E57" s="17"/>
      <c r="F57" s="17"/>
    </row>
    <row r="58" spans="2:16" x14ac:dyDescent="0.25">
      <c r="E58" s="17"/>
      <c r="F58" s="17"/>
    </row>
    <row r="59" spans="2:16" x14ac:dyDescent="0.25">
      <c r="C59" s="17"/>
      <c r="F59" s="17"/>
      <c r="G59" s="17"/>
      <c r="H59" s="1" t="s">
        <v>1</v>
      </c>
    </row>
  </sheetData>
  <sheetProtection algorithmName="SHA-512" hashValue="vP/Nk031NPLeetL7eKjJOQg4d79E5tDROOqHgkAvNPtCxymE4quvVc8oUWtUMC8FLFMtBC+iqyc2xv7NdUvK4g==" saltValue="QZcSfpFjqAcUFDEryauCFg==" spinCount="100000" sheet="1" objects="1" scenarios="1" selectLockedCells="1" selectUnlockedCells="1"/>
  <sortState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7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51" t="s">
        <v>20</v>
      </c>
      <c r="E1" s="51"/>
      <c r="F1" s="3"/>
    </row>
    <row r="2" spans="1:11" ht="18" x14ac:dyDescent="0.25">
      <c r="C2" s="4" t="s">
        <v>3</v>
      </c>
      <c r="D2" s="7">
        <v>75.256956699046384</v>
      </c>
      <c r="E2" s="1" t="s">
        <v>4</v>
      </c>
    </row>
    <row r="3" spans="1:11" ht="18" x14ac:dyDescent="0.25">
      <c r="C3" s="4" t="s">
        <v>10</v>
      </c>
      <c r="D3" s="22" t="s">
        <v>32</v>
      </c>
      <c r="E3" s="1" t="s">
        <v>4</v>
      </c>
      <c r="F3" s="6"/>
    </row>
    <row r="4" spans="1:11" ht="18" x14ac:dyDescent="0.25">
      <c r="C4" s="4" t="s">
        <v>11</v>
      </c>
      <c r="D4" s="22" t="s">
        <v>33</v>
      </c>
      <c r="E4" s="1" t="s">
        <v>4</v>
      </c>
      <c r="F4" s="6"/>
    </row>
    <row r="5" spans="1:11" x14ac:dyDescent="0.25">
      <c r="C5" s="4" t="s">
        <v>12</v>
      </c>
      <c r="D5" s="41">
        <f>D4/D3</f>
        <v>0.27260897852960314</v>
      </c>
      <c r="E5" s="1" t="s">
        <v>2</v>
      </c>
      <c r="F5" s="6"/>
    </row>
    <row r="6" spans="1:11" x14ac:dyDescent="0.25">
      <c r="C6" s="4" t="s">
        <v>6</v>
      </c>
      <c r="D6" s="30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23"/>
      <c r="E10" s="23"/>
      <c r="F10" s="6"/>
      <c r="H10" s="10" t="s">
        <v>46</v>
      </c>
      <c r="I10" s="10" t="s">
        <v>47</v>
      </c>
      <c r="J10" s="10"/>
      <c r="K10" s="10"/>
    </row>
    <row r="11" spans="1:11" x14ac:dyDescent="0.25">
      <c r="A11" s="18"/>
      <c r="B11" s="18"/>
      <c r="C11" s="47">
        <v>127</v>
      </c>
      <c r="D11" s="50">
        <v>37.4</v>
      </c>
      <c r="E11" s="42">
        <v>-1.39</v>
      </c>
      <c r="F11" s="15">
        <f>((D11-$D$2)/$D$2)*100</f>
        <v>-50.303597646709107</v>
      </c>
      <c r="H11" s="16">
        <f>(100+F11)/100</f>
        <v>0.49696402353290892</v>
      </c>
      <c r="I11" s="10">
        <f>1+($D$3-$D$2)/$D$2</f>
        <v>0.8169344429626535</v>
      </c>
      <c r="J11" s="10"/>
      <c r="K11" s="10"/>
    </row>
    <row r="12" spans="1:11" x14ac:dyDescent="0.25">
      <c r="A12" s="18"/>
      <c r="B12" s="18"/>
      <c r="C12" s="47">
        <v>146</v>
      </c>
      <c r="D12" s="50">
        <v>62.2</v>
      </c>
      <c r="E12" s="42">
        <v>0.04</v>
      </c>
      <c r="F12" s="15">
        <f t="shared" ref="F12:F18" si="0">((D12-$D$2)/$D$2)*100</f>
        <v>-17.349833519393208</v>
      </c>
      <c r="H12" s="16">
        <f t="shared" ref="H12:H18" si="1">(100+F12)/100</f>
        <v>0.82650166480606801</v>
      </c>
      <c r="I12" s="10">
        <f t="shared" ref="I12:I18" si="2">1+($D$3-$D$2)/$D$2</f>
        <v>0.8169344429626535</v>
      </c>
      <c r="J12" s="10"/>
      <c r="K12" s="10"/>
    </row>
    <row r="13" spans="1:11" x14ac:dyDescent="0.25">
      <c r="A13" s="18"/>
      <c r="B13" s="18"/>
      <c r="C13" s="47">
        <v>187</v>
      </c>
      <c r="D13" s="50">
        <v>51.3</v>
      </c>
      <c r="E13" s="42">
        <v>-0.59</v>
      </c>
      <c r="F13" s="15">
        <f t="shared" si="0"/>
        <v>-31.833544365673184</v>
      </c>
      <c r="H13" s="16">
        <f t="shared" si="1"/>
        <v>0.68166455634326806</v>
      </c>
      <c r="I13" s="10">
        <f t="shared" si="2"/>
        <v>0.8169344429626535</v>
      </c>
      <c r="J13" s="10"/>
      <c r="K13" s="10"/>
    </row>
    <row r="14" spans="1:11" x14ac:dyDescent="0.25">
      <c r="A14" s="18"/>
      <c r="B14" s="18"/>
      <c r="C14" s="47">
        <v>215</v>
      </c>
      <c r="D14" s="50">
        <v>62.2</v>
      </c>
      <c r="E14" s="42">
        <v>0.04</v>
      </c>
      <c r="F14" s="15">
        <f t="shared" si="0"/>
        <v>-17.349833519393208</v>
      </c>
      <c r="H14" s="16">
        <f t="shared" si="1"/>
        <v>0.82650166480606801</v>
      </c>
      <c r="I14" s="10">
        <f t="shared" si="2"/>
        <v>0.8169344429626535</v>
      </c>
      <c r="J14" s="10"/>
      <c r="K14" s="10"/>
    </row>
    <row r="15" spans="1:11" x14ac:dyDescent="0.25">
      <c r="A15" s="18"/>
      <c r="B15" s="18"/>
      <c r="C15" s="47">
        <v>324</v>
      </c>
      <c r="D15" s="50">
        <v>79.3</v>
      </c>
      <c r="E15" s="42">
        <v>1.03</v>
      </c>
      <c r="F15" s="15">
        <f t="shared" si="0"/>
        <v>5.3723183587157255</v>
      </c>
      <c r="H15" s="16">
        <f t="shared" si="1"/>
        <v>1.0537231835871572</v>
      </c>
      <c r="I15" s="10">
        <f t="shared" si="2"/>
        <v>0.8169344429626535</v>
      </c>
      <c r="J15" s="10"/>
      <c r="K15" s="10"/>
    </row>
    <row r="16" spans="1:11" x14ac:dyDescent="0.25">
      <c r="A16" s="18"/>
      <c r="B16" s="18"/>
      <c r="C16" s="47">
        <v>338</v>
      </c>
      <c r="D16" s="50">
        <v>56</v>
      </c>
      <c r="E16" s="42">
        <v>-0.32</v>
      </c>
      <c r="F16" s="15">
        <f t="shared" si="0"/>
        <v>-25.588274551222185</v>
      </c>
      <c r="H16" s="16">
        <f t="shared" si="1"/>
        <v>0.7441172544877781</v>
      </c>
      <c r="I16" s="10">
        <f t="shared" si="2"/>
        <v>0.8169344429626535</v>
      </c>
      <c r="J16" s="10"/>
      <c r="K16" s="10"/>
    </row>
    <row r="17" spans="1:16" x14ac:dyDescent="0.25">
      <c r="A17" s="18"/>
      <c r="B17" s="18"/>
      <c r="C17" s="47">
        <v>761</v>
      </c>
      <c r="D17" s="50">
        <v>83.7</v>
      </c>
      <c r="E17" s="42">
        <v>1.28</v>
      </c>
      <c r="F17" s="15">
        <f t="shared" si="0"/>
        <v>11.218953929691134</v>
      </c>
      <c r="H17" s="16">
        <f t="shared" si="1"/>
        <v>1.1121895392969114</v>
      </c>
      <c r="I17" s="10">
        <f t="shared" si="2"/>
        <v>0.8169344429626535</v>
      </c>
      <c r="J17" s="10"/>
      <c r="K17" s="10"/>
    </row>
    <row r="18" spans="1:16" x14ac:dyDescent="0.25">
      <c r="C18" s="47">
        <v>961</v>
      </c>
      <c r="D18" s="50">
        <v>59.7</v>
      </c>
      <c r="E18" s="42">
        <v>-0.1</v>
      </c>
      <c r="F18" s="15">
        <f t="shared" si="0"/>
        <v>-20.671785548356503</v>
      </c>
      <c r="H18" s="16">
        <f t="shared" si="1"/>
        <v>0.79328214451643508</v>
      </c>
      <c r="I18" s="10">
        <f t="shared" si="2"/>
        <v>0.8169344429626535</v>
      </c>
      <c r="J18" s="10"/>
      <c r="K18" s="10"/>
    </row>
    <row r="19" spans="1:16" x14ac:dyDescent="0.25">
      <c r="C19" s="47"/>
      <c r="D19" s="28"/>
      <c r="E19" s="49"/>
      <c r="F19" s="15"/>
      <c r="H19" s="16"/>
      <c r="I19" s="10"/>
      <c r="J19" s="10"/>
      <c r="K19" s="10"/>
    </row>
    <row r="20" spans="1:16" x14ac:dyDescent="0.25">
      <c r="A20" s="18"/>
      <c r="B20" s="18"/>
      <c r="C20" s="48"/>
      <c r="D20" s="28"/>
      <c r="E20" s="49"/>
      <c r="F20" s="15"/>
      <c r="H20" s="16"/>
      <c r="I20" s="10"/>
      <c r="J20" s="10"/>
      <c r="K20" s="10"/>
    </row>
    <row r="21" spans="1:16" x14ac:dyDescent="0.25">
      <c r="A21" s="17"/>
      <c r="C21" s="47"/>
      <c r="D21" s="28"/>
      <c r="E21" s="49"/>
      <c r="F21" s="15"/>
      <c r="H21" s="16"/>
      <c r="I21" s="10"/>
      <c r="J21" s="10"/>
      <c r="K21" s="10"/>
    </row>
    <row r="22" spans="1:16" x14ac:dyDescent="0.25">
      <c r="A22" s="17"/>
      <c r="C22" s="47"/>
      <c r="D22" s="28"/>
      <c r="E22" s="49"/>
      <c r="F22" s="15"/>
      <c r="H22" s="16"/>
      <c r="I22" s="10"/>
      <c r="J22" s="10"/>
      <c r="K22" s="10"/>
    </row>
    <row r="23" spans="1:16" x14ac:dyDescent="0.25">
      <c r="C23" s="17"/>
      <c r="D23" s="17"/>
      <c r="E23" s="17"/>
      <c r="F23" s="19"/>
      <c r="H23" s="10"/>
      <c r="I23" s="10"/>
      <c r="J23" s="10"/>
      <c r="K23" s="10"/>
    </row>
    <row r="24" spans="1:16" x14ac:dyDescent="0.25">
      <c r="B24" s="17"/>
      <c r="C24" s="17"/>
      <c r="D24" s="17"/>
      <c r="E24" s="17"/>
      <c r="F24" s="17"/>
      <c r="G24" s="17"/>
      <c r="H24" s="31"/>
      <c r="I24" s="31"/>
      <c r="J24" s="31"/>
      <c r="K24" s="31"/>
      <c r="L24" s="17"/>
      <c r="M24" s="17"/>
      <c r="N24" s="17"/>
      <c r="O24" s="17"/>
      <c r="P24" s="17"/>
    </row>
    <row r="25" spans="1:16" x14ac:dyDescent="0.25">
      <c r="B25" s="17"/>
      <c r="C25" s="17"/>
      <c r="D25" s="17"/>
      <c r="E25" s="17"/>
      <c r="F25" s="17"/>
      <c r="G25" s="17"/>
      <c r="H25" s="31"/>
      <c r="I25" s="31"/>
      <c r="J25" s="31"/>
      <c r="K25" s="31"/>
      <c r="L25" s="17"/>
      <c r="M25" s="17"/>
      <c r="N25" s="17"/>
      <c r="O25" s="17"/>
      <c r="P25" s="17"/>
    </row>
    <row r="26" spans="1:16" x14ac:dyDescent="0.25">
      <c r="B26" s="17"/>
      <c r="C26" s="17"/>
      <c r="D26" s="17"/>
      <c r="E26" s="17"/>
      <c r="F26" s="17"/>
      <c r="G26" s="17"/>
      <c r="H26" s="31"/>
      <c r="I26" s="31"/>
      <c r="J26" s="31"/>
      <c r="K26" s="31"/>
      <c r="L26" s="17"/>
      <c r="M26" s="17"/>
      <c r="N26" s="17"/>
      <c r="O26" s="17"/>
      <c r="P26" s="17"/>
    </row>
    <row r="27" spans="1:16" x14ac:dyDescent="0.25">
      <c r="B27" s="17"/>
      <c r="C27" s="17"/>
      <c r="D27" s="17"/>
      <c r="E27" s="17"/>
      <c r="F27" s="17"/>
      <c r="G27" s="17"/>
      <c r="H27" s="31"/>
      <c r="I27" s="31"/>
      <c r="J27" s="31"/>
      <c r="K27" s="31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1"/>
      <c r="I28" s="31"/>
      <c r="J28" s="31"/>
      <c r="K28" s="32"/>
      <c r="L28" s="33"/>
      <c r="M28" s="17"/>
      <c r="N28" s="17"/>
      <c r="O28" s="17"/>
      <c r="P28" s="17"/>
    </row>
    <row r="29" spans="1:16" x14ac:dyDescent="0.25">
      <c r="B29" s="17"/>
      <c r="C29" s="34"/>
      <c r="D29" s="17"/>
      <c r="E29" s="17"/>
      <c r="F29" s="17"/>
      <c r="G29" s="17"/>
      <c r="H29" s="31"/>
      <c r="I29" s="31"/>
      <c r="J29" s="31"/>
      <c r="K29" s="32"/>
      <c r="L29" s="33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1"/>
      <c r="I30" s="31"/>
      <c r="J30" s="31"/>
      <c r="K30" s="32"/>
      <c r="L30" s="33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1"/>
      <c r="I31" s="31"/>
      <c r="J31" s="31"/>
      <c r="K31" s="32"/>
      <c r="L31" s="33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35"/>
      <c r="L33" s="33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3"/>
      <c r="M34" s="17"/>
      <c r="N34" s="17"/>
      <c r="O34" s="17"/>
      <c r="P34" s="17"/>
    </row>
    <row r="35" spans="2:16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35"/>
      <c r="L35" s="33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3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3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3"/>
      <c r="M38" s="17"/>
      <c r="N38" s="17"/>
      <c r="O38" s="17"/>
      <c r="P38" s="17"/>
    </row>
    <row r="39" spans="2:16" x14ac:dyDescent="0.25">
      <c r="B39" s="17"/>
      <c r="C39" s="34"/>
      <c r="D39" s="17"/>
      <c r="E39" s="17"/>
      <c r="F39" s="17"/>
      <c r="G39" s="17"/>
      <c r="H39" s="17"/>
      <c r="I39" s="17"/>
      <c r="J39" s="17"/>
      <c r="K39" s="35"/>
      <c r="L39" s="33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3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3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5"/>
      <c r="L42" s="33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5"/>
      <c r="L43" s="33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5"/>
      <c r="L44" s="33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5"/>
      <c r="L45" s="33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5"/>
      <c r="L46" s="33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5"/>
      <c r="L47" s="33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5"/>
      <c r="L48" s="33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5"/>
      <c r="L49" s="33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2:16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2:16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6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16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2:16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</sheetData>
  <sheetProtection algorithmName="SHA-512" hashValue="klDvAQAuhvpNQ0Fbw24LvPh7pD4tiFSKk4FnfBtG4t7/xpToCvhiukCgIuoGieehHXFouJibD5mydYU9mCHOIw==" saltValue="pEQdV6eYg6yChXbcfs4rsw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1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51" t="s">
        <v>21</v>
      </c>
      <c r="E1" s="51"/>
      <c r="F1" s="3"/>
    </row>
    <row r="2" spans="1:11" ht="18" x14ac:dyDescent="0.25">
      <c r="C2" s="4" t="s">
        <v>3</v>
      </c>
      <c r="D2" s="24">
        <v>140.53458459006839</v>
      </c>
      <c r="E2" s="1" t="s">
        <v>4</v>
      </c>
    </row>
    <row r="3" spans="1:11" ht="18" x14ac:dyDescent="0.25">
      <c r="C3" s="4" t="s">
        <v>10</v>
      </c>
      <c r="D3" s="24" t="s">
        <v>34</v>
      </c>
      <c r="E3" s="1" t="s">
        <v>4</v>
      </c>
      <c r="F3" s="6"/>
    </row>
    <row r="4" spans="1:11" ht="18" x14ac:dyDescent="0.25">
      <c r="C4" s="4" t="s">
        <v>11</v>
      </c>
      <c r="D4" s="24" t="s">
        <v>35</v>
      </c>
      <c r="E4" s="1" t="s">
        <v>4</v>
      </c>
      <c r="F4" s="6"/>
    </row>
    <row r="5" spans="1:11" x14ac:dyDescent="0.25">
      <c r="C5" s="4" t="s">
        <v>12</v>
      </c>
      <c r="D5" s="41">
        <f>D4/D3</f>
        <v>0.22683706070287538</v>
      </c>
      <c r="E5" s="1" t="s">
        <v>2</v>
      </c>
      <c r="F5" s="6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23"/>
      <c r="F10" s="6"/>
      <c r="H10" s="10" t="s">
        <v>46</v>
      </c>
      <c r="I10" s="10" t="s">
        <v>47</v>
      </c>
      <c r="J10" s="10"/>
      <c r="K10" s="10"/>
    </row>
    <row r="11" spans="1:11" x14ac:dyDescent="0.25">
      <c r="B11" s="17"/>
      <c r="C11" s="47">
        <v>127</v>
      </c>
      <c r="D11" s="50">
        <v>77.2</v>
      </c>
      <c r="E11" s="42">
        <v>-1.63</v>
      </c>
      <c r="F11" s="15">
        <f>((D11-$D$2)/$D$2)*100</f>
        <v>-45.066902766185187</v>
      </c>
      <c r="H11" s="16">
        <f t="shared" ref="H11:H18" si="0">(100+F11)/100</f>
        <v>0.54933097233814809</v>
      </c>
      <c r="I11" s="10">
        <f>1+($D$3-$D$2)/$D$2</f>
        <v>0.89088390850694499</v>
      </c>
      <c r="J11" s="10"/>
      <c r="K11" s="10"/>
    </row>
    <row r="12" spans="1:11" x14ac:dyDescent="0.25">
      <c r="B12" s="17"/>
      <c r="C12" s="47">
        <v>146</v>
      </c>
      <c r="D12" s="50">
        <v>100</v>
      </c>
      <c r="E12" s="42">
        <v>-0.86</v>
      </c>
      <c r="F12" s="15">
        <f t="shared" ref="F12:F18" si="1">((D12-$D$2)/$D$2)*100</f>
        <v>-28.843138298167336</v>
      </c>
      <c r="H12" s="16">
        <f t="shared" si="0"/>
        <v>0.71156861701832663</v>
      </c>
      <c r="I12" s="10">
        <f t="shared" ref="I12:I18" si="2">1+($D$3-$D$2)/$D$2</f>
        <v>0.89088390850694499</v>
      </c>
      <c r="J12" s="10"/>
      <c r="K12" s="10"/>
    </row>
    <row r="13" spans="1:11" x14ac:dyDescent="0.25">
      <c r="C13" s="47">
        <v>187</v>
      </c>
      <c r="D13" s="50">
        <v>122</v>
      </c>
      <c r="E13" s="42">
        <v>-0.11</v>
      </c>
      <c r="F13" s="15">
        <f t="shared" si="1"/>
        <v>-13.188628723764154</v>
      </c>
      <c r="H13" s="16">
        <f t="shared" si="0"/>
        <v>0.86811371276235849</v>
      </c>
      <c r="I13" s="10">
        <f t="shared" si="2"/>
        <v>0.89088390850694499</v>
      </c>
      <c r="J13" s="10"/>
      <c r="K13" s="10"/>
    </row>
    <row r="14" spans="1:11" x14ac:dyDescent="0.25">
      <c r="C14" s="47">
        <v>215</v>
      </c>
      <c r="D14" s="50">
        <v>158</v>
      </c>
      <c r="E14" s="42">
        <v>1.1100000000000001</v>
      </c>
      <c r="F14" s="15">
        <f t="shared" si="1"/>
        <v>12.427841488895606</v>
      </c>
      <c r="H14" s="16">
        <f t="shared" si="0"/>
        <v>1.1242784148889562</v>
      </c>
      <c r="I14" s="10">
        <f t="shared" si="2"/>
        <v>0.89088390850694499</v>
      </c>
      <c r="J14" s="10"/>
      <c r="K14" s="10"/>
    </row>
    <row r="15" spans="1:11" x14ac:dyDescent="0.25">
      <c r="C15" s="47">
        <v>324</v>
      </c>
      <c r="D15" s="50">
        <v>137</v>
      </c>
      <c r="E15" s="42">
        <v>0.4</v>
      </c>
      <c r="F15" s="15">
        <f t="shared" si="1"/>
        <v>-2.5150994684892543</v>
      </c>
      <c r="H15" s="16">
        <f t="shared" si="0"/>
        <v>0.97484900531510743</v>
      </c>
      <c r="I15" s="10">
        <f t="shared" si="2"/>
        <v>0.89088390850694499</v>
      </c>
      <c r="J15" s="10"/>
      <c r="K15" s="10"/>
    </row>
    <row r="16" spans="1:11" x14ac:dyDescent="0.25">
      <c r="C16" s="47">
        <v>338</v>
      </c>
      <c r="D16" s="50">
        <v>124</v>
      </c>
      <c r="E16" s="42">
        <v>-0.04</v>
      </c>
      <c r="F16" s="15">
        <f t="shared" si="1"/>
        <v>-11.7654914897275</v>
      </c>
      <c r="H16" s="16">
        <f t="shared" si="0"/>
        <v>0.88234508510272502</v>
      </c>
      <c r="I16" s="10">
        <f t="shared" si="2"/>
        <v>0.89088390850694499</v>
      </c>
      <c r="J16" s="10"/>
      <c r="K16" s="10"/>
    </row>
    <row r="17" spans="1:11" x14ac:dyDescent="0.25">
      <c r="C17" s="47">
        <v>761</v>
      </c>
      <c r="D17" s="50">
        <v>152</v>
      </c>
      <c r="E17" s="42">
        <v>0.91</v>
      </c>
      <c r="F17" s="15">
        <f t="shared" si="1"/>
        <v>8.1584297867856446</v>
      </c>
      <c r="H17" s="16">
        <f t="shared" si="0"/>
        <v>1.0815842978678565</v>
      </c>
      <c r="I17" s="10">
        <f t="shared" si="2"/>
        <v>0.89088390850694499</v>
      </c>
      <c r="J17" s="10"/>
      <c r="K17" s="10"/>
    </row>
    <row r="18" spans="1:11" x14ac:dyDescent="0.25">
      <c r="C18" s="47">
        <v>961</v>
      </c>
      <c r="D18" s="50">
        <v>126</v>
      </c>
      <c r="E18" s="42">
        <v>0.03</v>
      </c>
      <c r="F18" s="15">
        <f t="shared" si="1"/>
        <v>-10.342354255690847</v>
      </c>
      <c r="H18" s="16">
        <f t="shared" si="0"/>
        <v>0.89657645744309145</v>
      </c>
      <c r="I18" s="10">
        <f t="shared" si="2"/>
        <v>0.89088390850694499</v>
      </c>
      <c r="J18" s="10"/>
      <c r="K18" s="10"/>
    </row>
    <row r="19" spans="1:11" x14ac:dyDescent="0.25">
      <c r="C19" s="47"/>
      <c r="D19" s="28"/>
      <c r="E19" s="49"/>
      <c r="F19" s="15"/>
      <c r="H19" s="16"/>
      <c r="I19" s="10"/>
      <c r="J19" s="10"/>
      <c r="K19" s="10"/>
    </row>
    <row r="20" spans="1:11" x14ac:dyDescent="0.25">
      <c r="C20" s="48"/>
      <c r="D20" s="28"/>
      <c r="E20" s="49"/>
      <c r="F20" s="15"/>
      <c r="H20" s="16"/>
      <c r="I20" s="10"/>
      <c r="J20" s="10"/>
      <c r="K20" s="10"/>
    </row>
    <row r="21" spans="1:11" x14ac:dyDescent="0.25">
      <c r="A21" s="17"/>
      <c r="C21" s="47"/>
      <c r="D21" s="28"/>
      <c r="E21" s="49"/>
      <c r="F21" s="15"/>
      <c r="H21" s="16"/>
      <c r="I21" s="10"/>
      <c r="J21" s="10"/>
      <c r="K21" s="10"/>
    </row>
    <row r="22" spans="1:11" x14ac:dyDescent="0.25">
      <c r="A22" s="17"/>
      <c r="C22" s="47"/>
      <c r="D22" s="28"/>
      <c r="E22" s="49"/>
      <c r="F22" s="15"/>
      <c r="H22" s="16"/>
      <c r="I22" s="10"/>
      <c r="J22" s="10"/>
      <c r="K22" s="10"/>
    </row>
    <row r="23" spans="1:11" x14ac:dyDescent="0.25">
      <c r="C23" s="17"/>
      <c r="D23" s="17"/>
      <c r="E23" s="17"/>
      <c r="F23" s="19"/>
      <c r="H23" s="10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E29" s="17"/>
      <c r="F29" s="17"/>
      <c r="H29" s="10"/>
      <c r="I29" s="10"/>
      <c r="J29" s="10"/>
      <c r="K29" s="10"/>
    </row>
    <row r="30" spans="1:11" x14ac:dyDescent="0.25">
      <c r="C30" s="17"/>
      <c r="F30" s="17"/>
      <c r="G30" s="17"/>
      <c r="H30" s="10" t="s">
        <v>1</v>
      </c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ttO2y3o+GI5xJ9al9UOxQwnGuel7Kx+s9NbQ7/HqfE80ecvFnTUOAT8xe8u9bl8UtbafBqfOMHUwPzMnyVlY1Q==" saltValue="DrBEsXyyGBqZJhgZ4B3s9g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51" t="s">
        <v>16</v>
      </c>
      <c r="E1" s="51"/>
      <c r="F1" s="3"/>
    </row>
    <row r="2" spans="1:11" ht="18" x14ac:dyDescent="0.25">
      <c r="C2" s="4" t="s">
        <v>3</v>
      </c>
      <c r="D2" s="21">
        <v>120.94214087523152</v>
      </c>
      <c r="E2" s="1" t="s">
        <v>4</v>
      </c>
    </row>
    <row r="3" spans="1:11" ht="18" x14ac:dyDescent="0.25">
      <c r="C3" s="4" t="s">
        <v>10</v>
      </c>
      <c r="D3" s="24" t="s">
        <v>36</v>
      </c>
      <c r="E3" s="1" t="s">
        <v>4</v>
      </c>
      <c r="F3" s="6"/>
    </row>
    <row r="4" spans="1:11" ht="18" x14ac:dyDescent="0.25">
      <c r="C4" s="4" t="s">
        <v>11</v>
      </c>
      <c r="D4" s="24" t="s">
        <v>37</v>
      </c>
      <c r="E4" s="1" t="s">
        <v>4</v>
      </c>
      <c r="F4" s="6"/>
    </row>
    <row r="5" spans="1:11" x14ac:dyDescent="0.25">
      <c r="C5" s="4" t="s">
        <v>12</v>
      </c>
      <c r="D5" s="41">
        <f>D4/D3</f>
        <v>0.26911969194566265</v>
      </c>
      <c r="E5" s="1" t="s">
        <v>2</v>
      </c>
      <c r="F5" s="6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23"/>
      <c r="E10" s="23"/>
      <c r="F10" s="6"/>
      <c r="H10" s="10" t="s">
        <v>46</v>
      </c>
      <c r="I10" s="10" t="s">
        <v>47</v>
      </c>
      <c r="J10" s="10"/>
      <c r="K10" s="10"/>
    </row>
    <row r="11" spans="1:11" x14ac:dyDescent="0.25">
      <c r="A11" s="17"/>
      <c r="B11" s="17"/>
      <c r="C11" s="47">
        <v>127</v>
      </c>
      <c r="D11" s="50">
        <v>66.8</v>
      </c>
      <c r="E11" s="42">
        <v>-1.02</v>
      </c>
      <c r="F11" s="15">
        <f>((D11-$D$2)/$D$2)*100</f>
        <v>-44.766977402100558</v>
      </c>
      <c r="H11" s="16">
        <f>(100+F11)/100</f>
        <v>0.55233022597899439</v>
      </c>
      <c r="I11" s="10">
        <f>1+($D$3-$D$2)/$D$2</f>
        <v>0.77301426387389505</v>
      </c>
      <c r="J11" s="10"/>
      <c r="K11" s="10"/>
    </row>
    <row r="12" spans="1:11" x14ac:dyDescent="0.25">
      <c r="A12" s="17"/>
      <c r="B12" s="17"/>
      <c r="C12" s="47">
        <v>146</v>
      </c>
      <c r="D12" s="50">
        <v>70.3</v>
      </c>
      <c r="E12" s="42">
        <v>-0.89</v>
      </c>
      <c r="F12" s="15">
        <f t="shared" ref="F12:F18" si="0">((D12-$D$2)/$D$2)*100</f>
        <v>-41.87303160730044</v>
      </c>
      <c r="H12" s="16">
        <f t="shared" ref="H12:H18" si="1">(100+F12)/100</f>
        <v>0.58126968392699563</v>
      </c>
      <c r="I12" s="10">
        <f t="shared" ref="I12:I18" si="2">1+($D$3-$D$2)/$D$2</f>
        <v>0.77301426387389505</v>
      </c>
      <c r="J12" s="10"/>
      <c r="K12" s="10"/>
    </row>
    <row r="13" spans="1:11" x14ac:dyDescent="0.25">
      <c r="A13" s="17"/>
      <c r="B13" s="17"/>
      <c r="C13" s="47">
        <v>187</v>
      </c>
      <c r="D13" s="50">
        <v>98.8</v>
      </c>
      <c r="E13" s="42">
        <v>0.2</v>
      </c>
      <c r="F13" s="15">
        <f t="shared" si="0"/>
        <v>-18.308044421070889</v>
      </c>
      <c r="H13" s="16">
        <f t="shared" si="1"/>
        <v>0.8169195557892911</v>
      </c>
      <c r="I13" s="10">
        <f t="shared" si="2"/>
        <v>0.77301426387389505</v>
      </c>
      <c r="J13" s="10"/>
      <c r="K13" s="10"/>
    </row>
    <row r="14" spans="1:11" x14ac:dyDescent="0.25">
      <c r="C14" s="47">
        <v>215</v>
      </c>
      <c r="D14" s="50">
        <v>130</v>
      </c>
      <c r="E14" s="42">
        <v>1.4</v>
      </c>
      <c r="F14" s="15">
        <f t="shared" si="0"/>
        <v>7.4894152354330448</v>
      </c>
      <c r="H14" s="16">
        <f t="shared" si="1"/>
        <v>1.0748941523543305</v>
      </c>
      <c r="I14" s="10">
        <f t="shared" si="2"/>
        <v>0.77301426387389505</v>
      </c>
      <c r="J14" s="10"/>
      <c r="K14" s="10"/>
    </row>
    <row r="15" spans="1:11" x14ac:dyDescent="0.25">
      <c r="C15" s="47">
        <v>324</v>
      </c>
      <c r="D15" s="50">
        <v>102</v>
      </c>
      <c r="E15" s="42">
        <v>0.33</v>
      </c>
      <c r="F15" s="15">
        <f t="shared" si="0"/>
        <v>-15.662151122967918</v>
      </c>
      <c r="H15" s="16">
        <f t="shared" si="1"/>
        <v>0.84337848877032084</v>
      </c>
      <c r="I15" s="10">
        <f t="shared" si="2"/>
        <v>0.77301426387389505</v>
      </c>
      <c r="J15" s="10"/>
      <c r="K15" s="10"/>
    </row>
    <row r="16" spans="1:11" x14ac:dyDescent="0.25">
      <c r="C16" s="47">
        <v>338</v>
      </c>
      <c r="D16" s="50">
        <v>71</v>
      </c>
      <c r="E16" s="42">
        <v>-0.86</v>
      </c>
      <c r="F16" s="15">
        <f t="shared" si="0"/>
        <v>-41.294242448340412</v>
      </c>
      <c r="H16" s="16">
        <f t="shared" si="1"/>
        <v>0.58705757551659588</v>
      </c>
      <c r="I16" s="10">
        <f t="shared" si="2"/>
        <v>0.77301426387389505</v>
      </c>
      <c r="J16" s="10"/>
      <c r="K16" s="10"/>
    </row>
    <row r="17" spans="1:11" x14ac:dyDescent="0.25">
      <c r="C17" s="47">
        <v>761</v>
      </c>
      <c r="D17" s="50">
        <v>102</v>
      </c>
      <c r="E17" s="42">
        <v>0.33</v>
      </c>
      <c r="F17" s="15">
        <f t="shared" si="0"/>
        <v>-15.662151122967918</v>
      </c>
      <c r="H17" s="16">
        <f t="shared" si="1"/>
        <v>0.84337848877032084</v>
      </c>
      <c r="I17" s="10">
        <f t="shared" si="2"/>
        <v>0.77301426387389505</v>
      </c>
      <c r="J17" s="10"/>
      <c r="K17" s="10"/>
    </row>
    <row r="18" spans="1:11" x14ac:dyDescent="0.25">
      <c r="C18" s="47">
        <v>961</v>
      </c>
      <c r="D18" s="50">
        <v>107</v>
      </c>
      <c r="E18" s="42">
        <v>0.52</v>
      </c>
      <c r="F18" s="15">
        <f t="shared" si="0"/>
        <v>-11.527942844682034</v>
      </c>
      <c r="H18" s="16">
        <f t="shared" si="1"/>
        <v>0.88472057155317974</v>
      </c>
      <c r="I18" s="10">
        <f t="shared" si="2"/>
        <v>0.77301426387389505</v>
      </c>
      <c r="J18" s="10"/>
      <c r="K18" s="10"/>
    </row>
    <row r="19" spans="1:11" x14ac:dyDescent="0.25">
      <c r="C19" s="47"/>
      <c r="D19" s="28"/>
      <c r="E19" s="49"/>
      <c r="F19" s="15"/>
      <c r="H19" s="16"/>
      <c r="I19" s="10"/>
      <c r="J19" s="10"/>
      <c r="K19" s="10"/>
    </row>
    <row r="20" spans="1:11" x14ac:dyDescent="0.25">
      <c r="C20" s="48"/>
      <c r="D20" s="28"/>
      <c r="E20" s="49"/>
      <c r="F20" s="15"/>
      <c r="H20" s="16"/>
      <c r="I20" s="10"/>
      <c r="J20" s="10"/>
      <c r="K20" s="10"/>
    </row>
    <row r="21" spans="1:11" x14ac:dyDescent="0.25">
      <c r="A21" s="17"/>
      <c r="C21" s="47"/>
      <c r="D21" s="28"/>
      <c r="E21" s="49"/>
      <c r="F21" s="15"/>
      <c r="H21" s="16"/>
      <c r="I21" s="10"/>
      <c r="J21" s="10"/>
      <c r="K21" s="10"/>
    </row>
    <row r="22" spans="1:11" x14ac:dyDescent="0.25">
      <c r="C22" s="47"/>
      <c r="D22" s="28"/>
      <c r="E22" s="49"/>
      <c r="F22" s="15"/>
      <c r="H22" s="16"/>
      <c r="I22" s="10"/>
      <c r="J22" s="10"/>
      <c r="K22" s="10"/>
    </row>
    <row r="23" spans="1:11" x14ac:dyDescent="0.25">
      <c r="C23" s="17"/>
      <c r="D23" s="17"/>
      <c r="E23" s="17"/>
      <c r="F23" s="17"/>
      <c r="H23" s="10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C29" s="17"/>
      <c r="F29" s="17"/>
      <c r="G29" s="17"/>
      <c r="H29" s="10" t="s">
        <v>1</v>
      </c>
      <c r="I29" s="10"/>
      <c r="J29" s="10"/>
      <c r="K29" s="10"/>
    </row>
    <row r="30" spans="1:11" x14ac:dyDescent="0.25">
      <c r="H30" s="10"/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108ANQZz+jbS+v5jEfe/va+389v6eO1aVzm9j/s4NUhMZgmCUajLnlkwSjLun6NmHXrY9ovG7iKZ8CWpAdMvUA==" saltValue="cFlI8NyVKtaAOJIG+WZPBg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51" t="s">
        <v>17</v>
      </c>
      <c r="E1" s="51"/>
      <c r="F1" s="3"/>
    </row>
    <row r="2" spans="1:11" ht="18" x14ac:dyDescent="0.25">
      <c r="C2" s="4" t="s">
        <v>3</v>
      </c>
      <c r="D2" s="29">
        <v>32.22682330664761</v>
      </c>
      <c r="E2" s="1" t="s">
        <v>4</v>
      </c>
    </row>
    <row r="3" spans="1:11" ht="18" x14ac:dyDescent="0.25">
      <c r="C3" s="4" t="s">
        <v>10</v>
      </c>
      <c r="D3" s="29" t="s">
        <v>38</v>
      </c>
      <c r="E3" s="1" t="s">
        <v>4</v>
      </c>
      <c r="F3" s="6"/>
    </row>
    <row r="4" spans="1:11" ht="18" x14ac:dyDescent="0.25">
      <c r="C4" s="4" t="s">
        <v>11</v>
      </c>
      <c r="D4" s="29" t="s">
        <v>39</v>
      </c>
      <c r="E4" s="1" t="s">
        <v>4</v>
      </c>
      <c r="F4" s="6"/>
    </row>
    <row r="5" spans="1:11" x14ac:dyDescent="0.25">
      <c r="C5" s="4" t="s">
        <v>12</v>
      </c>
      <c r="D5" s="41">
        <f>D4/D3</f>
        <v>0.16776107594936707</v>
      </c>
      <c r="E5" s="1" t="s">
        <v>2</v>
      </c>
      <c r="F5" s="6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 t="s">
        <v>46</v>
      </c>
      <c r="I10" s="10" t="s">
        <v>47</v>
      </c>
      <c r="J10" s="10"/>
      <c r="K10" s="10"/>
    </row>
    <row r="11" spans="1:11" x14ac:dyDescent="0.25">
      <c r="A11" s="17"/>
      <c r="B11" s="17"/>
      <c r="C11" s="47">
        <v>127</v>
      </c>
      <c r="D11" s="44">
        <v>6.06</v>
      </c>
      <c r="E11" s="46">
        <v>-4.37</v>
      </c>
      <c r="F11" s="15">
        <f>((D11-$D$2)/$D$2)*100</f>
        <v>-81.195788544414285</v>
      </c>
      <c r="H11" s="16">
        <f>(100+F11)/100</f>
        <v>0.18804211455585715</v>
      </c>
      <c r="I11" s="10">
        <f>1+($D$3-$D$2)/$D$2</f>
        <v>0.78443971220661246</v>
      </c>
      <c r="J11" s="10"/>
      <c r="K11" s="10"/>
    </row>
    <row r="12" spans="1:11" x14ac:dyDescent="0.25">
      <c r="A12" s="17"/>
      <c r="B12" s="17"/>
      <c r="C12" s="47">
        <v>146</v>
      </c>
      <c r="D12" s="44">
        <v>21.9</v>
      </c>
      <c r="E12" s="42">
        <v>-0.77</v>
      </c>
      <c r="F12" s="15">
        <f t="shared" ref="F12:F18" si="0">((D12-$D$2)/$D$2)*100</f>
        <v>-32.044186323873376</v>
      </c>
      <c r="H12" s="16">
        <f t="shared" ref="H12:H18" si="1">(100+F12)/100</f>
        <v>0.6795581367612662</v>
      </c>
      <c r="I12" s="10">
        <f t="shared" ref="I12:I18" si="2">1+($D$3-$D$2)/$D$2</f>
        <v>0.78443971220661246</v>
      </c>
      <c r="J12" s="10"/>
      <c r="K12" s="10"/>
    </row>
    <row r="13" spans="1:11" x14ac:dyDescent="0.25">
      <c r="C13" s="47">
        <v>187</v>
      </c>
      <c r="D13" s="44">
        <v>24.6</v>
      </c>
      <c r="E13" s="42">
        <v>-0.15</v>
      </c>
      <c r="F13" s="15">
        <f t="shared" si="0"/>
        <v>-23.666072309008442</v>
      </c>
      <c r="H13" s="16">
        <f t="shared" si="1"/>
        <v>0.76333927690991554</v>
      </c>
      <c r="I13" s="10">
        <f t="shared" si="2"/>
        <v>0.78443971220661246</v>
      </c>
      <c r="J13" s="10"/>
      <c r="K13" s="10"/>
    </row>
    <row r="14" spans="1:11" x14ac:dyDescent="0.25">
      <c r="C14" s="47">
        <v>215</v>
      </c>
      <c r="D14" s="44">
        <v>25.9</v>
      </c>
      <c r="E14" s="42">
        <v>0.14000000000000001</v>
      </c>
      <c r="F14" s="15">
        <f t="shared" si="0"/>
        <v>-19.632165561110522</v>
      </c>
      <c r="H14" s="16">
        <f t="shared" si="1"/>
        <v>0.80367834438889474</v>
      </c>
      <c r="I14" s="10">
        <f t="shared" si="2"/>
        <v>0.78443971220661246</v>
      </c>
      <c r="J14" s="10"/>
      <c r="K14" s="10"/>
    </row>
    <row r="15" spans="1:11" x14ac:dyDescent="0.25">
      <c r="C15" s="47">
        <v>324</v>
      </c>
      <c r="D15" s="44">
        <v>29.7</v>
      </c>
      <c r="E15" s="42">
        <v>1.01</v>
      </c>
      <c r="F15" s="15">
        <f t="shared" si="0"/>
        <v>-7.8407458364858087</v>
      </c>
      <c r="H15" s="16">
        <f t="shared" si="1"/>
        <v>0.92159254163514193</v>
      </c>
      <c r="I15" s="10">
        <f t="shared" si="2"/>
        <v>0.78443971220661246</v>
      </c>
      <c r="J15" s="10"/>
      <c r="K15" s="10"/>
    </row>
    <row r="16" spans="1:11" x14ac:dyDescent="0.25">
      <c r="C16" s="47">
        <v>338</v>
      </c>
      <c r="D16" s="44">
        <v>25</v>
      </c>
      <c r="E16" s="42">
        <v>-0.06</v>
      </c>
      <c r="F16" s="15">
        <f t="shared" si="0"/>
        <v>-22.424870232732161</v>
      </c>
      <c r="H16" s="16">
        <f t="shared" si="1"/>
        <v>0.77575129767267836</v>
      </c>
      <c r="I16" s="10">
        <f t="shared" si="2"/>
        <v>0.78443971220661246</v>
      </c>
      <c r="J16" s="10"/>
      <c r="K16" s="10"/>
    </row>
    <row r="17" spans="1:11" x14ac:dyDescent="0.25">
      <c r="C17" s="47">
        <v>761</v>
      </c>
      <c r="D17" s="44">
        <v>30.3</v>
      </c>
      <c r="E17" s="42">
        <v>1.1399999999999999</v>
      </c>
      <c r="F17" s="15">
        <f t="shared" si="0"/>
        <v>-5.978942722071376</v>
      </c>
      <c r="H17" s="16">
        <f t="shared" si="1"/>
        <v>0.94021057277928621</v>
      </c>
      <c r="I17" s="10">
        <f t="shared" si="2"/>
        <v>0.78443971220661246</v>
      </c>
      <c r="J17" s="10"/>
      <c r="K17" s="10"/>
    </row>
    <row r="18" spans="1:11" x14ac:dyDescent="0.25">
      <c r="C18" s="47">
        <v>961</v>
      </c>
      <c r="D18" s="44">
        <v>25.9</v>
      </c>
      <c r="E18" s="42">
        <v>0.14000000000000001</v>
      </c>
      <c r="F18" s="15">
        <f t="shared" si="0"/>
        <v>-19.632165561110522</v>
      </c>
      <c r="H18" s="16">
        <f t="shared" si="1"/>
        <v>0.80367834438889474</v>
      </c>
      <c r="I18" s="10">
        <f t="shared" si="2"/>
        <v>0.78443971220661246</v>
      </c>
      <c r="J18" s="10"/>
      <c r="K18" s="10"/>
    </row>
    <row r="19" spans="1:11" x14ac:dyDescent="0.25">
      <c r="C19" s="47"/>
      <c r="D19" s="44"/>
      <c r="E19" s="49"/>
      <c r="F19" s="15"/>
      <c r="H19" s="16"/>
      <c r="I19" s="10"/>
      <c r="J19" s="10"/>
      <c r="K19" s="10"/>
    </row>
    <row r="20" spans="1:11" x14ac:dyDescent="0.25">
      <c r="C20" s="48"/>
      <c r="D20" s="44"/>
      <c r="E20" s="49"/>
      <c r="F20" s="15"/>
      <c r="H20" s="16"/>
      <c r="I20" s="10"/>
      <c r="J20" s="10"/>
      <c r="K20" s="10"/>
    </row>
    <row r="21" spans="1:11" x14ac:dyDescent="0.25">
      <c r="A21" s="17"/>
      <c r="C21" s="47"/>
      <c r="D21" s="44"/>
      <c r="E21" s="49"/>
      <c r="F21" s="15"/>
      <c r="H21" s="16"/>
      <c r="I21" s="10"/>
      <c r="J21" s="10"/>
      <c r="K21" s="10"/>
    </row>
    <row r="22" spans="1:11" x14ac:dyDescent="0.25">
      <c r="A22" s="17"/>
      <c r="C22" s="47"/>
      <c r="D22" s="44"/>
      <c r="E22" s="49"/>
      <c r="F22" s="15"/>
      <c r="H22" s="16"/>
      <c r="I22" s="10"/>
      <c r="J22" s="10"/>
      <c r="K22" s="10"/>
    </row>
    <row r="23" spans="1:11" x14ac:dyDescent="0.25">
      <c r="C23" s="17"/>
      <c r="D23" s="17"/>
      <c r="E23" s="17"/>
      <c r="F23" s="19"/>
      <c r="H23" s="16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E29" s="17"/>
      <c r="F29" s="17"/>
      <c r="H29" s="10"/>
      <c r="I29" s="10"/>
      <c r="J29" s="10"/>
      <c r="K29" s="10"/>
    </row>
    <row r="30" spans="1:11" x14ac:dyDescent="0.25">
      <c r="C30" s="17"/>
      <c r="F30" s="17"/>
      <c r="G30" s="17"/>
      <c r="H30" s="10" t="s">
        <v>1</v>
      </c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HJdnIqbBYt8WhGe9QOeeh2gZHfrpOIJXDFGXbbIv0Iii+Qa7sUlIZsd6Clx4E9m5ZTlF8kvOd1/FKLU5m5NhqA==" saltValue="zuTEKttTD+klMXG9491WmQ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zoomScale="80" zoomScaleNormal="80" workbookViewId="0">
      <selection activeCell="D24" sqref="D24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22</v>
      </c>
      <c r="E1" s="26"/>
      <c r="F1" s="3"/>
    </row>
    <row r="2" spans="1:11" ht="18" x14ac:dyDescent="0.25">
      <c r="C2" s="4" t="s">
        <v>3</v>
      </c>
      <c r="D2" s="22">
        <v>135.40758997310178</v>
      </c>
      <c r="E2" s="1" t="s">
        <v>4</v>
      </c>
    </row>
    <row r="3" spans="1:11" ht="18" x14ac:dyDescent="0.25">
      <c r="C3" s="4" t="s">
        <v>10</v>
      </c>
      <c r="D3" s="22" t="s">
        <v>40</v>
      </c>
      <c r="E3" s="1" t="s">
        <v>4</v>
      </c>
      <c r="F3" s="6"/>
    </row>
    <row r="4" spans="1:11" ht="18" x14ac:dyDescent="0.25">
      <c r="C4" s="4" t="s">
        <v>11</v>
      </c>
      <c r="D4" s="22" t="s">
        <v>41</v>
      </c>
      <c r="E4" s="1" t="s">
        <v>4</v>
      </c>
      <c r="F4" s="6"/>
    </row>
    <row r="5" spans="1:11" x14ac:dyDescent="0.25">
      <c r="C5" s="4" t="s">
        <v>12</v>
      </c>
      <c r="D5" s="41">
        <f>D4/D3</f>
        <v>0.19625531914893615</v>
      </c>
      <c r="E5" s="1" t="s">
        <v>2</v>
      </c>
      <c r="F5" s="6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 t="s">
        <v>46</v>
      </c>
      <c r="I10" s="10" t="s">
        <v>47</v>
      </c>
      <c r="J10" s="10"/>
      <c r="K10" s="10"/>
    </row>
    <row r="11" spans="1:11" x14ac:dyDescent="0.25">
      <c r="B11" s="17"/>
      <c r="C11" s="47">
        <v>127</v>
      </c>
      <c r="D11" s="44">
        <v>15.5</v>
      </c>
      <c r="E11" s="46">
        <v>-4.2699999999999996</v>
      </c>
      <c r="F11" s="15">
        <f>((D11-$D$2)/$D$2)*100</f>
        <v>-88.553078890866445</v>
      </c>
      <c r="H11" s="16">
        <f>(100+F11)/100</f>
        <v>0.11446921109133555</v>
      </c>
      <c r="I11" s="10">
        <f>1+($D$3-$D$2)/$D$2</f>
        <v>0.86775047117625348</v>
      </c>
      <c r="J11" s="10"/>
      <c r="K11" s="10"/>
    </row>
    <row r="12" spans="1:11" x14ac:dyDescent="0.25">
      <c r="B12" s="17"/>
      <c r="C12" s="47">
        <v>146</v>
      </c>
      <c r="D12" s="44">
        <v>100</v>
      </c>
      <c r="E12" s="42">
        <v>-0.73</v>
      </c>
      <c r="F12" s="15">
        <f t="shared" ref="F12:F18" si="0">((D12-$D$2)/$D$2)*100</f>
        <v>-26.148896070106094</v>
      </c>
      <c r="H12" s="16">
        <f t="shared" ref="H12:H18" si="1">(100+F12)/100</f>
        <v>0.73851103929893913</v>
      </c>
      <c r="I12" s="10">
        <f t="shared" ref="I12:I18" si="2">1+($D$3-$D$2)/$D$2</f>
        <v>0.86775047117625348</v>
      </c>
      <c r="J12" s="10"/>
      <c r="K12" s="10"/>
    </row>
    <row r="13" spans="1:11" x14ac:dyDescent="0.25">
      <c r="B13" s="17"/>
      <c r="C13" s="47">
        <v>187</v>
      </c>
      <c r="D13" s="44">
        <v>112</v>
      </c>
      <c r="E13" s="42">
        <v>-0.23</v>
      </c>
      <c r="F13" s="15">
        <f t="shared" si="0"/>
        <v>-17.286763598518821</v>
      </c>
      <c r="H13" s="16">
        <f t="shared" si="1"/>
        <v>0.82713236401481183</v>
      </c>
      <c r="I13" s="10">
        <f t="shared" si="2"/>
        <v>0.86775047117625348</v>
      </c>
      <c r="J13" s="10"/>
      <c r="K13" s="10"/>
    </row>
    <row r="14" spans="1:11" x14ac:dyDescent="0.25">
      <c r="C14" s="47">
        <v>215</v>
      </c>
      <c r="D14" s="44">
        <v>135</v>
      </c>
      <c r="E14" s="42">
        <v>0.73</v>
      </c>
      <c r="F14" s="15">
        <f t="shared" si="0"/>
        <v>-0.30100969464322108</v>
      </c>
      <c r="H14" s="16">
        <f t="shared" si="1"/>
        <v>0.99698990305356772</v>
      </c>
      <c r="I14" s="10">
        <f t="shared" si="2"/>
        <v>0.86775047117625348</v>
      </c>
      <c r="J14" s="10"/>
      <c r="K14" s="10"/>
    </row>
    <row r="15" spans="1:11" x14ac:dyDescent="0.25">
      <c r="C15" s="47">
        <v>324</v>
      </c>
      <c r="D15" s="44">
        <v>137</v>
      </c>
      <c r="E15" s="42">
        <v>0.82</v>
      </c>
      <c r="F15" s="15">
        <f t="shared" si="0"/>
        <v>1.1760123839546572</v>
      </c>
      <c r="H15" s="16">
        <f t="shared" si="1"/>
        <v>1.0117601238395466</v>
      </c>
      <c r="I15" s="10">
        <f t="shared" si="2"/>
        <v>0.86775047117625348</v>
      </c>
      <c r="J15" s="10"/>
      <c r="K15" s="10"/>
    </row>
    <row r="16" spans="1:11" x14ac:dyDescent="0.25">
      <c r="C16" s="47">
        <v>338</v>
      </c>
      <c r="D16" s="44">
        <v>117</v>
      </c>
      <c r="E16" s="42">
        <v>-0.02</v>
      </c>
      <c r="F16" s="15">
        <f t="shared" si="0"/>
        <v>-13.594208402024124</v>
      </c>
      <c r="H16" s="16">
        <f t="shared" si="1"/>
        <v>0.86405791597975878</v>
      </c>
      <c r="I16" s="10">
        <f t="shared" si="2"/>
        <v>0.86775047117625348</v>
      </c>
      <c r="J16" s="10"/>
      <c r="K16" s="10"/>
    </row>
    <row r="17" spans="1:11" x14ac:dyDescent="0.25">
      <c r="C17" s="47">
        <v>761</v>
      </c>
      <c r="D17" s="44">
        <v>143</v>
      </c>
      <c r="E17" s="42">
        <v>1.07</v>
      </c>
      <c r="F17" s="15">
        <f t="shared" si="0"/>
        <v>5.6070786197482914</v>
      </c>
      <c r="H17" s="16">
        <f t="shared" si="1"/>
        <v>1.056070786197483</v>
      </c>
      <c r="I17" s="10">
        <f t="shared" si="2"/>
        <v>0.86775047117625348</v>
      </c>
      <c r="J17" s="10"/>
      <c r="K17" s="10"/>
    </row>
    <row r="18" spans="1:11" x14ac:dyDescent="0.25">
      <c r="C18" s="47">
        <v>961</v>
      </c>
      <c r="D18" s="44">
        <v>113</v>
      </c>
      <c r="E18" s="42">
        <v>-0.19</v>
      </c>
      <c r="F18" s="15">
        <f t="shared" si="0"/>
        <v>-16.548252559219883</v>
      </c>
      <c r="H18" s="16">
        <f t="shared" si="1"/>
        <v>0.83451747440780111</v>
      </c>
      <c r="I18" s="10">
        <f t="shared" si="2"/>
        <v>0.86775047117625348</v>
      </c>
      <c r="J18" s="10"/>
      <c r="K18" s="10"/>
    </row>
    <row r="19" spans="1:11" x14ac:dyDescent="0.25">
      <c r="C19" s="47"/>
      <c r="D19" s="13"/>
      <c r="E19" s="49"/>
      <c r="F19" s="15"/>
      <c r="H19" s="16"/>
      <c r="I19" s="10"/>
      <c r="J19" s="10"/>
      <c r="K19" s="10"/>
    </row>
    <row r="20" spans="1:11" x14ac:dyDescent="0.25">
      <c r="B20" s="27"/>
      <c r="C20" s="48"/>
      <c r="D20" s="13"/>
      <c r="E20" s="49"/>
      <c r="F20" s="15"/>
      <c r="H20" s="16"/>
      <c r="I20" s="10"/>
      <c r="J20" s="10"/>
      <c r="K20" s="10"/>
    </row>
    <row r="21" spans="1:11" x14ac:dyDescent="0.25">
      <c r="A21" s="18"/>
      <c r="C21" s="47"/>
      <c r="D21" s="13"/>
      <c r="E21" s="49"/>
      <c r="F21" s="15"/>
      <c r="H21" s="16"/>
      <c r="I21" s="10"/>
      <c r="J21" s="10"/>
      <c r="K21" s="10"/>
    </row>
    <row r="22" spans="1:11" x14ac:dyDescent="0.25">
      <c r="A22" s="17"/>
      <c r="C22" s="47"/>
      <c r="D22" s="13"/>
      <c r="E22" s="49"/>
      <c r="F22" s="15"/>
      <c r="H22" s="16"/>
      <c r="I22" s="10"/>
      <c r="J22" s="10"/>
      <c r="K22" s="10"/>
    </row>
    <row r="23" spans="1:11" x14ac:dyDescent="0.25">
      <c r="C23" s="17"/>
      <c r="D23" s="23"/>
      <c r="E23" s="17"/>
      <c r="F23" s="19"/>
      <c r="H23" s="10"/>
      <c r="I23" s="10"/>
      <c r="J23" s="10"/>
      <c r="K23" s="10"/>
    </row>
    <row r="24" spans="1:11" x14ac:dyDescent="0.25">
      <c r="C24" s="17"/>
      <c r="D24" s="23"/>
      <c r="E24" s="17"/>
      <c r="F24" s="19"/>
      <c r="H24" s="10"/>
      <c r="I24" s="10"/>
      <c r="J24" s="10"/>
      <c r="K24" s="10"/>
    </row>
    <row r="25" spans="1:11" x14ac:dyDescent="0.25">
      <c r="C25" s="17"/>
      <c r="D25" s="6"/>
      <c r="E25" s="17"/>
      <c r="F25" s="17"/>
      <c r="H25" s="10"/>
      <c r="I25" s="10"/>
      <c r="J25" s="10"/>
      <c r="K25" s="10"/>
    </row>
    <row r="26" spans="1:11" x14ac:dyDescent="0.25">
      <c r="C26" s="17"/>
      <c r="D26" s="6"/>
      <c r="E26" s="17"/>
      <c r="F26" s="17"/>
      <c r="H26" s="10"/>
      <c r="I26" s="10"/>
      <c r="J26" s="10"/>
      <c r="K26" s="10"/>
    </row>
    <row r="27" spans="1:11" x14ac:dyDescent="0.25">
      <c r="C27" s="17"/>
      <c r="D27" s="6"/>
      <c r="E27" s="17"/>
      <c r="F27" s="17"/>
      <c r="H27" s="10"/>
      <c r="I27" s="10"/>
      <c r="J27" s="10"/>
      <c r="K27" s="10"/>
    </row>
    <row r="28" spans="1:11" x14ac:dyDescent="0.25">
      <c r="D28" s="6"/>
      <c r="E28" s="17"/>
      <c r="F28" s="17"/>
      <c r="H28" s="10"/>
      <c r="I28" s="10"/>
      <c r="J28" s="10"/>
      <c r="K28" s="10"/>
    </row>
    <row r="29" spans="1:11" x14ac:dyDescent="0.25">
      <c r="D29" s="6"/>
      <c r="E29" s="17"/>
      <c r="F29" s="17"/>
      <c r="H29" s="10"/>
      <c r="I29" s="10"/>
      <c r="J29" s="10"/>
      <c r="K29" s="10"/>
    </row>
    <row r="30" spans="1:11" x14ac:dyDescent="0.25">
      <c r="D30" s="6"/>
      <c r="E30" s="17"/>
      <c r="F30" s="17"/>
      <c r="H30" s="10"/>
      <c r="I30" s="10"/>
      <c r="J30" s="10"/>
      <c r="K30" s="10"/>
    </row>
    <row r="31" spans="1:11" x14ac:dyDescent="0.25">
      <c r="C31" s="17"/>
      <c r="D31" s="6"/>
      <c r="F31" s="17"/>
      <c r="G31" s="17"/>
      <c r="H31" s="10" t="s">
        <v>1</v>
      </c>
      <c r="I31" s="10"/>
      <c r="J31" s="10"/>
      <c r="K31" s="10"/>
    </row>
    <row r="33" spans="4:4" x14ac:dyDescent="0.25">
      <c r="D33" s="6"/>
    </row>
    <row r="34" spans="4:4" x14ac:dyDescent="0.25">
      <c r="D34" s="6"/>
    </row>
  </sheetData>
  <sheetProtection algorithmName="SHA-512" hashValue="Csd61kRDeQhz6sDRpvJXwOB29lUazqkUsfbmsXqBIRriUQ+M4zJRbgioIXi81VuVWLRBiUV9MAT9dmdaET4qgw==" saltValue="pL6iNMMf78GFWsI/lL39DQ==" spinCount="100000" sheet="1" objects="1" scenarios="1" selectLockedCells="1" selectUnlockedCells="1"/>
  <sortState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A72B-7345-49CD-91F4-DEFF7B2DE288}">
  <dimension ref="A1:K34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23</v>
      </c>
      <c r="E1" s="40"/>
      <c r="F1" s="3"/>
    </row>
    <row r="2" spans="1:11" ht="18" x14ac:dyDescent="0.25">
      <c r="C2" s="4" t="s">
        <v>3</v>
      </c>
      <c r="D2" s="22">
        <v>195.64977672246002</v>
      </c>
      <c r="E2" s="1" t="s">
        <v>4</v>
      </c>
    </row>
    <row r="3" spans="1:11" ht="18" x14ac:dyDescent="0.25">
      <c r="C3" s="4" t="s">
        <v>10</v>
      </c>
      <c r="D3" s="22" t="s">
        <v>42</v>
      </c>
      <c r="E3" s="1" t="s">
        <v>4</v>
      </c>
      <c r="F3" s="6"/>
    </row>
    <row r="4" spans="1:11" ht="18" x14ac:dyDescent="0.25">
      <c r="C4" s="4" t="s">
        <v>11</v>
      </c>
      <c r="D4" s="22" t="s">
        <v>43</v>
      </c>
      <c r="E4" s="1" t="s">
        <v>4</v>
      </c>
      <c r="F4" s="6"/>
    </row>
    <row r="5" spans="1:11" x14ac:dyDescent="0.25">
      <c r="C5" s="4" t="s">
        <v>12</v>
      </c>
      <c r="D5" s="41">
        <f>D4/D3</f>
        <v>0.3360418342719228</v>
      </c>
      <c r="E5" s="1" t="s">
        <v>2</v>
      </c>
      <c r="F5" s="6"/>
    </row>
    <row r="6" spans="1:11" x14ac:dyDescent="0.25">
      <c r="C6" s="4" t="s">
        <v>6</v>
      </c>
      <c r="D6" s="9">
        <v>8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 t="s">
        <v>46</v>
      </c>
      <c r="I10" s="10" t="s">
        <v>47</v>
      </c>
      <c r="J10" s="10"/>
      <c r="K10" s="10"/>
    </row>
    <row r="11" spans="1:11" x14ac:dyDescent="0.25">
      <c r="B11" s="17"/>
      <c r="C11" s="47">
        <v>127</v>
      </c>
      <c r="D11" s="44">
        <v>95.8</v>
      </c>
      <c r="E11" s="42">
        <v>-0.66</v>
      </c>
      <c r="F11" s="15">
        <f>((D11-$D$2)/$D$2)*100</f>
        <v>-51.034955620778668</v>
      </c>
      <c r="H11" s="16">
        <f>(100+F11)/100</f>
        <v>0.48965044379221334</v>
      </c>
      <c r="I11" s="10">
        <f>1+($D$3-$D$2)/$D$2</f>
        <v>0.63531889523352936</v>
      </c>
      <c r="J11" s="10"/>
      <c r="K11" s="10"/>
    </row>
    <row r="12" spans="1:11" x14ac:dyDescent="0.25">
      <c r="B12" s="17"/>
      <c r="C12" s="47">
        <v>146</v>
      </c>
      <c r="D12" s="44">
        <v>101</v>
      </c>
      <c r="E12" s="42">
        <v>-0.54</v>
      </c>
      <c r="F12" s="15">
        <f t="shared" ref="F12:F18" si="0">((D12-$D$2)/$D$2)*100</f>
        <v>-48.377145278691494</v>
      </c>
      <c r="H12" s="16">
        <f t="shared" ref="H12:H18" si="1">(100+F12)/100</f>
        <v>0.51622854721308509</v>
      </c>
      <c r="I12" s="10">
        <f t="shared" ref="I12:I18" si="2">1+($D$3-$D$2)/$D$2</f>
        <v>0.63531889523352936</v>
      </c>
      <c r="J12" s="10"/>
      <c r="K12" s="10"/>
    </row>
    <row r="13" spans="1:11" x14ac:dyDescent="0.25">
      <c r="B13" s="17"/>
      <c r="C13" s="47">
        <v>187</v>
      </c>
      <c r="D13" s="44">
        <v>83.9</v>
      </c>
      <c r="E13" s="42">
        <v>-0.93</v>
      </c>
      <c r="F13" s="15">
        <f t="shared" si="0"/>
        <v>-57.117252365170458</v>
      </c>
      <c r="H13" s="16">
        <f t="shared" si="1"/>
        <v>0.42882747634829543</v>
      </c>
      <c r="I13" s="10">
        <f t="shared" si="2"/>
        <v>0.63531889523352936</v>
      </c>
      <c r="J13" s="10"/>
      <c r="K13" s="10"/>
    </row>
    <row r="14" spans="1:11" x14ac:dyDescent="0.25">
      <c r="C14" s="47">
        <v>215</v>
      </c>
      <c r="D14" s="44">
        <v>191</v>
      </c>
      <c r="E14" s="42">
        <v>1.54</v>
      </c>
      <c r="F14" s="15">
        <f t="shared" si="0"/>
        <v>-2.3765816656443119</v>
      </c>
      <c r="H14" s="16">
        <f t="shared" si="1"/>
        <v>0.97623418334355694</v>
      </c>
      <c r="I14" s="10">
        <f t="shared" si="2"/>
        <v>0.63531889523352936</v>
      </c>
      <c r="J14" s="10"/>
      <c r="K14" s="10"/>
    </row>
    <row r="15" spans="1:11" x14ac:dyDescent="0.25">
      <c r="C15" s="47">
        <v>324</v>
      </c>
      <c r="D15" s="44">
        <v>153</v>
      </c>
      <c r="E15" s="42">
        <v>0.66</v>
      </c>
      <c r="F15" s="15">
        <f t="shared" si="0"/>
        <v>-21.799041857819791</v>
      </c>
      <c r="H15" s="16">
        <f t="shared" si="1"/>
        <v>0.7820095814218021</v>
      </c>
      <c r="I15" s="10">
        <f t="shared" si="2"/>
        <v>0.63531889523352936</v>
      </c>
      <c r="J15" s="10"/>
      <c r="K15" s="10"/>
    </row>
    <row r="16" spans="1:11" x14ac:dyDescent="0.25">
      <c r="C16" s="47">
        <v>338</v>
      </c>
      <c r="D16" s="44">
        <v>101</v>
      </c>
      <c r="E16" s="42">
        <v>-0.54</v>
      </c>
      <c r="F16" s="15">
        <f t="shared" si="0"/>
        <v>-48.377145278691494</v>
      </c>
      <c r="H16" s="16">
        <f t="shared" si="1"/>
        <v>0.51622854721308509</v>
      </c>
      <c r="I16" s="10">
        <f t="shared" si="2"/>
        <v>0.63531889523352936</v>
      </c>
      <c r="J16" s="10"/>
      <c r="K16" s="10"/>
    </row>
    <row r="17" spans="1:11" x14ac:dyDescent="0.25">
      <c r="C17" s="47">
        <v>761</v>
      </c>
      <c r="D17" s="44">
        <v>158</v>
      </c>
      <c r="E17" s="42">
        <v>0.78</v>
      </c>
      <c r="F17" s="15">
        <f t="shared" si="0"/>
        <v>-19.24345499042828</v>
      </c>
      <c r="H17" s="16">
        <f t="shared" si="1"/>
        <v>0.80756545009571723</v>
      </c>
      <c r="I17" s="10">
        <f t="shared" si="2"/>
        <v>0.63531889523352936</v>
      </c>
      <c r="J17" s="10"/>
      <c r="K17" s="10"/>
    </row>
    <row r="18" spans="1:11" x14ac:dyDescent="0.25">
      <c r="C18" s="47">
        <v>961</v>
      </c>
      <c r="D18" s="44">
        <v>115</v>
      </c>
      <c r="E18" s="42">
        <v>-0.21</v>
      </c>
      <c r="F18" s="15">
        <f t="shared" si="0"/>
        <v>-41.221502049995266</v>
      </c>
      <c r="H18" s="16">
        <f t="shared" si="1"/>
        <v>0.58778497950004738</v>
      </c>
      <c r="I18" s="10">
        <f t="shared" si="2"/>
        <v>0.63531889523352936</v>
      </c>
      <c r="J18" s="10"/>
      <c r="K18" s="10"/>
    </row>
    <row r="19" spans="1:11" x14ac:dyDescent="0.25">
      <c r="C19" s="47"/>
      <c r="D19" s="13"/>
      <c r="E19" s="49"/>
      <c r="F19" s="15"/>
      <c r="H19" s="16"/>
      <c r="I19" s="10"/>
      <c r="J19" s="10"/>
      <c r="K19" s="10"/>
    </row>
    <row r="20" spans="1:11" x14ac:dyDescent="0.25">
      <c r="B20" s="27"/>
      <c r="C20" s="48"/>
      <c r="D20" s="13"/>
      <c r="E20" s="49"/>
      <c r="F20" s="15"/>
      <c r="H20" s="16"/>
      <c r="I20" s="10"/>
      <c r="J20" s="10"/>
      <c r="K20" s="10"/>
    </row>
    <row r="21" spans="1:11" x14ac:dyDescent="0.25">
      <c r="A21" s="18"/>
      <c r="C21" s="47"/>
      <c r="D21" s="13"/>
      <c r="E21" s="49"/>
      <c r="F21" s="15"/>
      <c r="H21" s="16"/>
      <c r="I21" s="10"/>
      <c r="J21" s="10"/>
      <c r="K21" s="10"/>
    </row>
    <row r="22" spans="1:11" x14ac:dyDescent="0.25">
      <c r="A22" s="17"/>
      <c r="C22" s="47"/>
      <c r="D22" s="13"/>
      <c r="E22" s="49"/>
      <c r="F22" s="15"/>
      <c r="H22" s="16"/>
      <c r="I22" s="10"/>
      <c r="J22" s="10"/>
      <c r="K22" s="10"/>
    </row>
    <row r="23" spans="1:11" x14ac:dyDescent="0.25">
      <c r="C23" s="17"/>
      <c r="D23" s="23"/>
      <c r="E23" s="17"/>
      <c r="F23" s="19"/>
      <c r="H23" s="10"/>
      <c r="I23" s="10"/>
      <c r="J23" s="10"/>
      <c r="K23" s="10"/>
    </row>
    <row r="24" spans="1:11" x14ac:dyDescent="0.25">
      <c r="C24" s="17"/>
      <c r="D24" s="23"/>
      <c r="E24" s="17"/>
      <c r="F24" s="19"/>
      <c r="H24" s="10"/>
      <c r="I24" s="10"/>
      <c r="J24" s="10"/>
      <c r="K24" s="10"/>
    </row>
    <row r="25" spans="1:11" x14ac:dyDescent="0.25">
      <c r="C25" s="17"/>
      <c r="D25" s="6"/>
      <c r="E25" s="17"/>
      <c r="F25" s="17"/>
      <c r="H25" s="10"/>
      <c r="I25" s="10"/>
      <c r="J25" s="10"/>
      <c r="K25" s="10"/>
    </row>
    <row r="26" spans="1:11" x14ac:dyDescent="0.25">
      <c r="C26" s="17"/>
      <c r="D26" s="6"/>
      <c r="E26" s="17"/>
      <c r="F26" s="17"/>
      <c r="H26" s="10"/>
      <c r="I26" s="10"/>
      <c r="J26" s="10"/>
      <c r="K26" s="10"/>
    </row>
    <row r="27" spans="1:11" x14ac:dyDescent="0.25">
      <c r="C27" s="17"/>
      <c r="D27" s="6"/>
      <c r="E27" s="17"/>
      <c r="F27" s="17"/>
      <c r="H27" s="10"/>
      <c r="I27" s="10"/>
      <c r="J27" s="10"/>
      <c r="K27" s="10"/>
    </row>
    <row r="28" spans="1:11" x14ac:dyDescent="0.25">
      <c r="D28" s="6"/>
      <c r="E28" s="17"/>
      <c r="F28" s="17"/>
      <c r="H28" s="10"/>
      <c r="I28" s="10"/>
      <c r="J28" s="10"/>
      <c r="K28" s="10"/>
    </row>
    <row r="29" spans="1:11" x14ac:dyDescent="0.25">
      <c r="D29" s="6"/>
      <c r="E29" s="17"/>
      <c r="F29" s="17"/>
      <c r="H29" s="10"/>
      <c r="I29" s="10"/>
      <c r="J29" s="10"/>
      <c r="K29" s="10"/>
    </row>
    <row r="30" spans="1:11" x14ac:dyDescent="0.25">
      <c r="D30" s="6"/>
      <c r="E30" s="17"/>
      <c r="F30" s="17"/>
      <c r="H30" s="10"/>
      <c r="I30" s="10"/>
      <c r="J30" s="10"/>
      <c r="K30" s="10"/>
    </row>
    <row r="31" spans="1:11" x14ac:dyDescent="0.25">
      <c r="C31" s="17"/>
      <c r="D31" s="6"/>
      <c r="F31" s="17"/>
      <c r="G31" s="17"/>
      <c r="H31" s="10" t="s">
        <v>1</v>
      </c>
      <c r="I31" s="10"/>
      <c r="J31" s="10"/>
      <c r="K31" s="10"/>
    </row>
    <row r="33" spans="4:4" x14ac:dyDescent="0.25">
      <c r="D33" s="6"/>
    </row>
    <row r="34" spans="4:4" x14ac:dyDescent="0.25">
      <c r="D34" s="6"/>
    </row>
  </sheetData>
  <sheetProtection algorithmName="SHA-512" hashValue="EEa5Ew7MZPrPCWFgPRlUwC3P2jRZhmtwizyGcHF3gK5042pQGdejjT9G6RVGctAduTm5ytz4EI9mmbfE5m7NdQ==" saltValue="quNIBYMrEpnFZrv80nyt8w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VKL</Ringtest>
    <DEEL xmlns="08cda046-0f15-45eb-a9d5-77306d3264cd">Deel 3</DEEL>
    <Publicatiedatum xmlns="dda9e79c-c62e-445e-b991-197574827cb3">2021-05-25T07:57:48+00:00</Publicatiedatum>
    <Distributie_x0020_datum xmlns="eba2475f-4c5c-418a-90c2-2b36802fc485">25 januari 2012</Distributie_x0020_datum>
    <PublicURL xmlns="08cda046-0f15-45eb-a9d5-77306d3264cd">https://reflabos.vito.be/ree/LABSVKL_2019-1_Deel3.xlsx</PublicURL>
  </documentManagement>
</p:properties>
</file>

<file path=customXml/itemProps1.xml><?xml version="1.0" encoding="utf-8"?>
<ds:datastoreItem xmlns:ds="http://schemas.openxmlformats.org/officeDocument/2006/customXml" ds:itemID="{43482D61-56B9-4FCD-89A7-420403069F42}"/>
</file>

<file path=customXml/itemProps2.xml><?xml version="1.0" encoding="utf-8"?>
<ds:datastoreItem xmlns:ds="http://schemas.openxmlformats.org/officeDocument/2006/customXml" ds:itemID="{31C4FD99-9C32-4E88-B9FB-4855D950BB39}"/>
</file>

<file path=customXml/itemProps3.xml><?xml version="1.0" encoding="utf-8"?>
<ds:datastoreItem xmlns:ds="http://schemas.openxmlformats.org/officeDocument/2006/customXml" ds:itemID="{FADE9FF2-6641-4E63-8B75-98DBA42E2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Benzeen</vt:lpstr>
      <vt:lpstr>Tolueen</vt:lpstr>
      <vt:lpstr>Tetrachloorethyleen</vt:lpstr>
      <vt:lpstr>Dichloormethaan</vt:lpstr>
      <vt:lpstr>Methylacetaat</vt:lpstr>
      <vt:lpstr>Aceton</vt:lpstr>
      <vt:lpstr>1,4-dioxaan</vt:lpstr>
      <vt:lpstr>Di-isopropylether</vt:lpstr>
      <vt:lpstr>Ethanol</vt:lpstr>
      <vt:lpstr>Propanol</vt:lpstr>
      <vt:lpstr>'1,4-dioxaan'!Print_Area</vt:lpstr>
      <vt:lpstr>Aceton!Print_Area</vt:lpstr>
      <vt:lpstr>Benzeen!Print_Area</vt:lpstr>
      <vt:lpstr>Dichloormethaan!Print_Area</vt:lpstr>
      <vt:lpstr>'Di-isopropylether'!Print_Area</vt:lpstr>
      <vt:lpstr>Ethanol!Print_Area</vt:lpstr>
      <vt:lpstr>Methylacetaat!Print_Area</vt:lpstr>
      <vt:lpstr>Propanol!Print_Area</vt:lpstr>
      <vt:lpstr>Tetrachloorethyleen!Print_Area</vt:lpstr>
      <vt:lpstr>Tolueen!Print_Area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LABSVKL 2019-1 deel 3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2019-12-03T08:04:52Z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24400</vt:r8>
  </property>
</Properties>
</file>