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VKL\Rapportering\Definitief\Bijlagen\Deel 2 - per labo\"/>
    </mc:Choice>
  </mc:AlternateContent>
  <xr:revisionPtr revIDLastSave="0" documentId="10_ncr:100000_{798DB0C3-6323-4B50-BC59-936854C96EA4}" xr6:coauthVersionLast="31" xr6:coauthVersionMax="31" xr10:uidLastSave="{00000000-0000-0000-0000-000000000000}"/>
  <bookViews>
    <workbookView xWindow="0" yWindow="0" windowWidth="28800" windowHeight="12210" tabRatio="952" xr2:uid="{00000000-000D-0000-FFFF-FFFF00000000}"/>
  </bookViews>
  <sheets>
    <sheet name="146" sheetId="8" r:id="rId1"/>
    <sheet name="187" sheetId="29" r:id="rId2"/>
    <sheet name="835" sheetId="7" r:id="rId3"/>
    <sheet name="961" sheetId="31" r:id="rId4"/>
  </sheets>
  <definedNames>
    <definedName name="_xlnm.Print_Area" localSheetId="0">'146'!$A$1:$I$22</definedName>
    <definedName name="_xlnm.Print_Area" localSheetId="1">'187'!$A$1:$I$33</definedName>
    <definedName name="_xlnm.Print_Area" localSheetId="2">'835'!$A$1:$I$23</definedName>
    <definedName name="_xlnm.Print_Area" localSheetId="3">'961'!$A$1:$I$32</definedName>
    <definedName name="_xlnm.Print_Titles" localSheetId="0">'146'!$2:$6</definedName>
    <definedName name="_xlnm.Print_Titles" localSheetId="1">'187'!$2:$6</definedName>
    <definedName name="_xlnm.Print_Titles" localSheetId="2">'835'!$2:$6</definedName>
    <definedName name="_xlnm.Print_Titles" localSheetId="3">'961'!$2:$6</definedName>
  </definedNames>
  <calcPr calcId="179017" calcMode="manual"/>
</workbook>
</file>

<file path=xl/calcChain.xml><?xml version="1.0" encoding="utf-8"?>
<calcChain xmlns="http://schemas.openxmlformats.org/spreadsheetml/2006/main">
  <c r="H18" i="8" l="1"/>
  <c r="H19" i="8"/>
  <c r="H20" i="8"/>
  <c r="H21" i="8"/>
  <c r="H15" i="31"/>
  <c r="H15" i="29"/>
  <c r="H30" i="29" l="1"/>
  <c r="H29" i="29"/>
  <c r="H28" i="29"/>
  <c r="H25" i="29"/>
  <c r="H24" i="29"/>
  <c r="H23" i="29"/>
  <c r="H22" i="29"/>
  <c r="H21" i="29"/>
  <c r="H20" i="29"/>
  <c r="H19" i="29"/>
  <c r="H18" i="29"/>
  <c r="H17" i="29"/>
  <c r="H16" i="29"/>
  <c r="H14" i="29"/>
  <c r="H16" i="31"/>
  <c r="H17" i="31"/>
  <c r="H18" i="31"/>
  <c r="H19" i="31"/>
  <c r="H20" i="31"/>
  <c r="H21" i="31"/>
  <c r="H22" i="31"/>
  <c r="H23" i="31"/>
  <c r="H24" i="31"/>
  <c r="H25" i="31"/>
  <c r="H28" i="31"/>
  <c r="H29" i="31"/>
  <c r="H30" i="31"/>
  <c r="H14" i="31"/>
  <c r="H22" i="8" l="1"/>
  <c r="H17" i="8"/>
  <c r="H16" i="8"/>
  <c r="H15" i="8"/>
  <c r="H14" i="8"/>
  <c r="H21" i="7" l="1"/>
  <c r="H20" i="7"/>
  <c r="H19" i="7"/>
  <c r="H16" i="7"/>
  <c r="H15" i="7"/>
  <c r="H14" i="7"/>
</calcChain>
</file>

<file path=xl/sharedStrings.xml><?xml version="1.0" encoding="utf-8"?>
<sst xmlns="http://schemas.openxmlformats.org/spreadsheetml/2006/main" count="280" uniqueCount="50">
  <si>
    <t>Monster</t>
  </si>
  <si>
    <t>Nr.</t>
  </si>
  <si>
    <t>parameter</t>
  </si>
  <si>
    <t>eenheid</t>
  </si>
  <si>
    <t>Labocode:</t>
  </si>
  <si>
    <t>Matrix</t>
  </si>
  <si>
    <t>Gerapp. waarde</t>
  </si>
  <si>
    <t xml:space="preserve"> Individueel rapport, bijlage bij rapport :</t>
  </si>
  <si>
    <t>stap 3</t>
  </si>
  <si>
    <t>gas</t>
  </si>
  <si>
    <t>stap 2</t>
  </si>
  <si>
    <t>stap 9</t>
  </si>
  <si>
    <t>stap 8</t>
  </si>
  <si>
    <t>stap 7</t>
  </si>
  <si>
    <t>stap 5</t>
  </si>
  <si>
    <t>stap 1</t>
  </si>
  <si>
    <t>stap 6</t>
  </si>
  <si>
    <t>stap 4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</si>
  <si>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</si>
  <si>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</si>
  <si>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</si>
  <si>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</si>
  <si>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</si>
  <si>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</si>
  <si>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</si>
  <si>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</si>
  <si>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</si>
  <si>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</si>
  <si>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</si>
  <si>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</si>
  <si>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</si>
  <si>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</si>
  <si>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</si>
  <si>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</si>
  <si>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</si>
  <si>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</si>
  <si>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</si>
  <si>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</si>
  <si>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</si>
  <si>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</si>
  <si>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</si>
  <si>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</si>
  <si>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Versie : 1</t>
  </si>
  <si>
    <t>% Afwijking
of Abs afwijking</t>
  </si>
  <si>
    <t>EVALUATIE TOV REFERENTIEWAARDE</t>
  </si>
  <si>
    <t>stof lage conc 1e set filter 4</t>
  </si>
  <si>
    <t>stof lage conc 1e set filter 5</t>
  </si>
  <si>
    <t>stof hoge conc 1e set filter 4</t>
  </si>
  <si>
    <t>stof hoge conc 1e set filter 5</t>
  </si>
  <si>
    <t>Rapportnr. : 2019/HEALTH/R/2053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</si>
</sst>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11" xfId="0" applyFont="1" applyFill="1" applyBorder="1" applyAlignment="1">
      <alignment horizontal="center"/>
    </xf>
    <xf numFmtId="0" fontId="0" fillId="0" borderId="0" xfId="0"/>
    <xf numFmtId="0" fontId="9" fillId="3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0" fillId="0" borderId="5" xfId="0" applyNumberFormat="1" applyFill="1" applyBorder="1"/>
    <xf numFmtId="49" fontId="0" fillId="0" borderId="6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6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10" fillId="3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49" fontId="0" fillId="4" borderId="5" xfId="0" applyNumberFormat="1" applyFill="1" applyBorder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left"/>
    </xf>
    <xf numFmtId="2" fontId="8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2" fontId="0" fillId="0" borderId="11" xfId="0" applyNumberFormat="1" applyBorder="1"/>
    <xf numFmtId="2" fontId="0" fillId="0" borderId="0" xfId="0" applyNumberFormat="1" applyBorder="1"/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2" fontId="0" fillId="4" borderId="12" xfId="120" applyNumberFormat="1" applyFont="1" applyFill="1" applyBorder="1" applyAlignment="1">
      <alignment horizontal="center"/>
    </xf>
    <xf numFmtId="1" fontId="0" fillId="0" borderId="12" xfId="120" applyNumberFormat="1" applyFont="1" applyFill="1" applyBorder="1" applyAlignment="1">
      <alignment horizontal="center"/>
    </xf>
    <xf numFmtId="49" fontId="0" fillId="0" borderId="7" xfId="0" applyNumberFormat="1" applyFill="1" applyBorder="1"/>
    <xf numFmtId="49" fontId="0" fillId="0" borderId="15" xfId="0" applyNumberForma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1" fontId="0" fillId="0" borderId="9" xfId="120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5" fillId="0" borderId="17" xfId="16" applyFill="1" applyBorder="1" applyAlignment="1" applyProtection="1"/>
    <xf numFmtId="0" fontId="0" fillId="0" borderId="17" xfId="0" applyFill="1" applyBorder="1"/>
    <xf numFmtId="0" fontId="8" fillId="0" borderId="17" xfId="0" applyFont="1" applyFill="1" applyBorder="1"/>
    <xf numFmtId="2" fontId="0" fillId="0" borderId="17" xfId="0" applyNumberFormat="1" applyFill="1" applyBorder="1"/>
    <xf numFmtId="0" fontId="0" fillId="0" borderId="18" xfId="0" applyFill="1" applyBorder="1"/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21" xfId="0" applyFont="1" applyFill="1" applyBorder="1" applyAlignment="1"/>
    <xf numFmtId="0" fontId="9" fillId="3" borderId="22" xfId="0" applyFont="1" applyFill="1" applyBorder="1" applyAlignment="1"/>
    <xf numFmtId="0" fontId="9" fillId="3" borderId="23" xfId="0" applyFont="1" applyFill="1" applyBorder="1" applyAlignment="1">
      <alignment horizontal="left"/>
    </xf>
    <xf numFmtId="166" fontId="0" fillId="4" borderId="12" xfId="120" applyNumberFormat="1" applyFont="1" applyFill="1" applyBorder="1" applyAlignment="1">
      <alignment horizontal="center"/>
    </xf>
    <xf numFmtId="166" fontId="0" fillId="0" borderId="12" xfId="120" applyNumberFormat="1" applyFont="1" applyFill="1" applyBorder="1" applyAlignment="1">
      <alignment horizontal="center"/>
    </xf>
    <xf numFmtId="166" fontId="0" fillId="0" borderId="9" xfId="120" applyNumberFormat="1" applyFont="1" applyFill="1" applyBorder="1" applyAlignment="1">
      <alignment horizontal="center"/>
    </xf>
    <xf numFmtId="49" fontId="0" fillId="4" borderId="7" xfId="0" applyNumberFormat="1" applyFill="1" applyBorder="1"/>
    <xf numFmtId="49" fontId="0" fillId="4" borderId="15" xfId="0" applyNumberForma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left"/>
    </xf>
    <xf numFmtId="49" fontId="0" fillId="4" borderId="8" xfId="0" applyNumberFormat="1" applyFont="1" applyFill="1" applyBorder="1" applyAlignment="1">
      <alignment horizontal="center"/>
    </xf>
    <xf numFmtId="2" fontId="8" fillId="4" borderId="8" xfId="0" applyNumberFormat="1" applyFont="1" applyFill="1" applyBorder="1" applyAlignment="1">
      <alignment horizontal="center"/>
    </xf>
    <xf numFmtId="2" fontId="0" fillId="4" borderId="8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0" fillId="0" borderId="24" xfId="0" applyBorder="1"/>
    <xf numFmtId="167" fontId="0" fillId="4" borderId="12" xfId="120" applyNumberFormat="1" applyFont="1" applyFill="1" applyBorder="1" applyAlignment="1">
      <alignment horizontal="center"/>
    </xf>
    <xf numFmtId="167" fontId="12" fillId="5" borderId="9" xfId="120" applyNumberFormat="1" applyFont="1" applyFill="1" applyBorder="1" applyAlignment="1">
      <alignment horizontal="center"/>
    </xf>
    <xf numFmtId="167" fontId="0" fillId="0" borderId="12" xfId="120" applyNumberFormat="1" applyFont="1" applyFill="1" applyBorder="1" applyAlignment="1">
      <alignment horizontal="center"/>
    </xf>
    <xf numFmtId="166" fontId="12" fillId="5" borderId="12" xfId="120" applyNumberFormat="1" applyFont="1" applyFill="1" applyBorder="1" applyAlignment="1">
      <alignment horizontal="center"/>
    </xf>
    <xf numFmtId="167" fontId="8" fillId="4" borderId="6" xfId="0" applyNumberFormat="1" applyFont="1" applyFill="1" applyBorder="1" applyAlignment="1">
      <alignment horizontal="center"/>
    </xf>
    <xf numFmtId="167" fontId="8" fillId="0" borderId="6" xfId="0" applyNumberFormat="1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0"/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abSelected="1" topLeftCell="A2" zoomScale="70" zoomScaleNormal="70" zoomScalePageLayoutView="85" workbookViewId="0">
      <selection activeCell="B40" sqref="B40"/>
    </sheetView>
  </sheetViews>
  <sheetFormatPr defaultRowHeight="15" x14ac:dyDescent="0.25"/>
  <cols>
    <col min="1" max="1" width="28" style="6" bestFit="1" customWidth="1"/>
    <col min="2" max="2" width="11.5703125" style="1" customWidth="1"/>
    <col min="3" max="3" width="4.7109375" style="1" customWidth="1"/>
    <col min="4" max="4" width="23.5703125" style="6" bestFit="1" customWidth="1"/>
    <col min="5" max="5" width="16.42578125" style="6" customWidth="1"/>
    <col min="6" max="6" width="17" style="24" customWidth="1"/>
    <col min="7" max="7" width="14.85546875" style="21" bestFit="1" customWidth="1"/>
    <col min="8" max="8" width="13.28515625" style="6" customWidth="1"/>
    <col min="9" max="16384" width="9.140625" style="6"/>
  </cols>
  <sheetData>
    <row r="1" spans="1:9" s="2" customFormat="1" ht="15.75" hidden="1" thickBot="1" x14ac:dyDescent="0.3">
      <c r="A1" s="55"/>
      <c r="B1" s="56"/>
      <c r="C1" s="56"/>
      <c r="D1" s="57"/>
      <c r="E1" s="58"/>
      <c r="F1" s="59"/>
      <c r="G1" s="60"/>
      <c r="H1" s="61"/>
    </row>
    <row r="2" spans="1:9" ht="18.75" x14ac:dyDescent="0.3">
      <c r="A2" s="88" t="s">
        <v>7</v>
      </c>
      <c r="B2" s="89"/>
      <c r="C2" s="89"/>
      <c r="D2" s="89"/>
      <c r="E2" s="89"/>
      <c r="F2" s="89"/>
      <c r="G2" s="89"/>
      <c r="H2" s="76"/>
    </row>
    <row r="3" spans="1:9" s="8" customFormat="1" ht="12.75" x14ac:dyDescent="0.2">
      <c r="A3" s="63"/>
      <c r="B3" s="44">
        <v>43656</v>
      </c>
      <c r="C3" s="7"/>
      <c r="D3" s="44"/>
      <c r="E3" s="23" t="s">
        <v>49</v>
      </c>
      <c r="F3" s="7"/>
      <c r="G3" s="7" t="s">
        <v>42</v>
      </c>
      <c r="H3" s="62"/>
    </row>
    <row r="4" spans="1:9" s="8" customFormat="1" ht="15.75" customHeight="1" thickBot="1" x14ac:dyDescent="0.25">
      <c r="A4" s="64"/>
      <c r="B4" s="65"/>
      <c r="C4" s="65"/>
      <c r="D4" s="65"/>
      <c r="E4" s="65"/>
      <c r="F4" s="65"/>
      <c r="G4" s="65"/>
      <c r="H4" s="66"/>
    </row>
    <row r="5" spans="1:9" ht="15.75" thickBot="1" x14ac:dyDescent="0.3"/>
    <row r="6" spans="1:9" ht="16.5" thickTop="1" thickBot="1" x14ac:dyDescent="0.3">
      <c r="A6" s="3" t="s">
        <v>4</v>
      </c>
      <c r="B6" s="45">
        <v>146</v>
      </c>
      <c r="C6" s="5"/>
      <c r="D6" s="4"/>
      <c r="E6" s="4"/>
      <c r="F6" s="46"/>
      <c r="G6" s="35"/>
      <c r="H6" s="77"/>
    </row>
    <row r="7" spans="1:9" ht="16.5" thickTop="1" thickBot="1" x14ac:dyDescent="0.3">
      <c r="A7" s="13"/>
      <c r="B7" s="14"/>
      <c r="C7" s="15"/>
      <c r="D7" s="13"/>
      <c r="E7" s="13"/>
      <c r="F7" s="25"/>
      <c r="G7" s="36"/>
      <c r="H7" s="13"/>
    </row>
    <row r="8" spans="1:9" ht="16.5" thickTop="1" thickBot="1" x14ac:dyDescent="0.3">
      <c r="A8" s="85" t="s">
        <v>44</v>
      </c>
      <c r="B8" s="86"/>
      <c r="C8" s="86"/>
      <c r="D8" s="86"/>
      <c r="E8" s="86"/>
      <c r="F8" s="86"/>
      <c r="G8" s="86"/>
      <c r="H8" s="87"/>
    </row>
    <row r="9" spans="1:9" ht="15.75" thickTop="1" x14ac:dyDescent="0.25">
      <c r="A9" s="2"/>
    </row>
    <row r="10" spans="1:9" ht="15.75" thickBot="1" x14ac:dyDescent="0.3"/>
    <row r="11" spans="1:9" s="19" customFormat="1" ht="63" customHeight="1" thickBot="1" x14ac:dyDescent="0.3">
      <c r="A11" s="17" t="s">
        <v>0</v>
      </c>
      <c r="B11" s="41" t="s">
        <v>5</v>
      </c>
      <c r="C11" s="18" t="s">
        <v>1</v>
      </c>
      <c r="D11" s="18" t="s">
        <v>2</v>
      </c>
      <c r="E11" s="18" t="s">
        <v>3</v>
      </c>
      <c r="F11" s="26" t="s">
        <v>6</v>
      </c>
      <c r="G11" s="37" t="s">
        <v>41</v>
      </c>
      <c r="H11" s="48" t="s">
        <v>43</v>
      </c>
    </row>
    <row r="12" spans="1:9" x14ac:dyDescent="0.25">
      <c r="A12" s="9"/>
      <c r="B12" s="42"/>
      <c r="C12" s="11"/>
      <c r="D12" s="11"/>
      <c r="E12" s="12"/>
      <c r="F12" s="27"/>
      <c r="G12" s="38"/>
      <c r="H12" s="16"/>
    </row>
    <row r="13" spans="1:9" x14ac:dyDescent="0.25">
      <c r="A13" s="9"/>
      <c r="B13" s="42"/>
      <c r="C13" s="11"/>
      <c r="D13" s="11"/>
      <c r="E13" s="10"/>
      <c r="F13" s="28"/>
      <c r="G13" s="20"/>
      <c r="H13" s="16"/>
    </row>
    <row r="14" spans="1:9" x14ac:dyDescent="0.25">
      <c r="A14" s="30" t="s">
        <v>15</v>
      </c>
      <c r="B14" s="43" t="s">
        <v>9</v>
      </c>
      <c r="C14" s="32">
        <v>1</v>
      </c>
      <c r="D14" s="32" t="s">
        <v>39</v>
      </c>
      <c r="E14" s="31" t="s">
        <v>40</v>
      </c>
      <c r="F14" s="33">
        <v>131</v>
      </c>
      <c r="G14" s="34">
        <v>119.67618156691697</v>
      </c>
      <c r="H14" s="78">
        <f>((F14-G14)/G14)*100</f>
        <v>9.4620485754312931</v>
      </c>
      <c r="I14" s="22"/>
    </row>
    <row r="15" spans="1:9" x14ac:dyDescent="0.25">
      <c r="A15" s="30" t="s">
        <v>10</v>
      </c>
      <c r="B15" s="43" t="s">
        <v>36</v>
      </c>
      <c r="C15" s="32">
        <v>2</v>
      </c>
      <c r="D15" s="32" t="s">
        <v>37</v>
      </c>
      <c r="E15" s="31" t="s">
        <v>38</v>
      </c>
      <c r="F15" s="33">
        <v>126.7</v>
      </c>
      <c r="G15" s="34">
        <v>124.7</v>
      </c>
      <c r="H15" s="49">
        <f>F15-G15</f>
        <v>2</v>
      </c>
      <c r="I15" s="21"/>
    </row>
    <row r="16" spans="1:9" x14ac:dyDescent="0.25">
      <c r="A16" s="30" t="s">
        <v>8</v>
      </c>
      <c r="B16" s="43" t="s">
        <v>9</v>
      </c>
      <c r="C16" s="32">
        <v>3</v>
      </c>
      <c r="D16" s="32" t="s">
        <v>35</v>
      </c>
      <c r="E16" s="31" t="s">
        <v>30</v>
      </c>
      <c r="F16" s="33">
        <v>6.34</v>
      </c>
      <c r="G16" s="34">
        <v>6.2191890128779974</v>
      </c>
      <c r="H16" s="78">
        <f t="shared" ref="H16:H22" si="0">((F16-G16)/G16)*100</f>
        <v>1.9425521056176398</v>
      </c>
      <c r="I16" s="22"/>
    </row>
    <row r="17" spans="1:9" x14ac:dyDescent="0.25">
      <c r="A17" s="30" t="s">
        <v>17</v>
      </c>
      <c r="B17" s="43" t="s">
        <v>9</v>
      </c>
      <c r="C17" s="32">
        <v>4</v>
      </c>
      <c r="D17" s="32" t="s">
        <v>34</v>
      </c>
      <c r="E17" s="31" t="s">
        <v>30</v>
      </c>
      <c r="F17" s="33">
        <v>6.32</v>
      </c>
      <c r="G17" s="34">
        <v>6.2202403507289494</v>
      </c>
      <c r="H17" s="78">
        <f t="shared" si="0"/>
        <v>1.603790909130385</v>
      </c>
      <c r="I17" s="22"/>
    </row>
    <row r="18" spans="1:9" x14ac:dyDescent="0.25">
      <c r="A18" s="30" t="s">
        <v>14</v>
      </c>
      <c r="B18" s="43" t="s">
        <v>9</v>
      </c>
      <c r="C18" s="32">
        <v>5</v>
      </c>
      <c r="D18" s="32" t="s">
        <v>33</v>
      </c>
      <c r="E18" s="31" t="s">
        <v>30</v>
      </c>
      <c r="F18" s="33">
        <v>6.71</v>
      </c>
      <c r="G18" s="34">
        <v>6.3522635581808773</v>
      </c>
      <c r="H18" s="78">
        <f t="shared" si="0"/>
        <v>5.6316372666622962</v>
      </c>
      <c r="I18" s="22"/>
    </row>
    <row r="19" spans="1:9" x14ac:dyDescent="0.25">
      <c r="A19" s="30" t="s">
        <v>16</v>
      </c>
      <c r="B19" s="43" t="s">
        <v>9</v>
      </c>
      <c r="C19" s="32">
        <v>6</v>
      </c>
      <c r="D19" s="32" t="s">
        <v>32</v>
      </c>
      <c r="E19" s="31" t="s">
        <v>30</v>
      </c>
      <c r="F19" s="33">
        <v>14.1</v>
      </c>
      <c r="G19" s="34">
        <v>13.692714290939637</v>
      </c>
      <c r="H19" s="78">
        <f t="shared" si="0"/>
        <v>2.9744702212172798</v>
      </c>
      <c r="I19" s="22"/>
    </row>
    <row r="20" spans="1:9" x14ac:dyDescent="0.25">
      <c r="A20" s="30" t="s">
        <v>13</v>
      </c>
      <c r="B20" s="43" t="s">
        <v>9</v>
      </c>
      <c r="C20" s="32">
        <v>7</v>
      </c>
      <c r="D20" s="32" t="s">
        <v>31</v>
      </c>
      <c r="E20" s="31" t="s">
        <v>30</v>
      </c>
      <c r="F20" s="33">
        <v>13.9</v>
      </c>
      <c r="G20" s="34">
        <v>13.814315548756584</v>
      </c>
      <c r="H20" s="78">
        <f t="shared" si="0"/>
        <v>0.62025839022570251</v>
      </c>
      <c r="I20" s="22"/>
    </row>
    <row r="21" spans="1:9" x14ac:dyDescent="0.25">
      <c r="A21" s="30" t="s">
        <v>12</v>
      </c>
      <c r="B21" s="43" t="s">
        <v>9</v>
      </c>
      <c r="C21" s="32">
        <v>8</v>
      </c>
      <c r="D21" s="32" t="s">
        <v>29</v>
      </c>
      <c r="E21" s="31" t="s">
        <v>30</v>
      </c>
      <c r="F21" s="33">
        <v>14.4</v>
      </c>
      <c r="G21" s="34">
        <v>13.754801591382419</v>
      </c>
      <c r="H21" s="78">
        <f t="shared" si="0"/>
        <v>4.6907140341581322</v>
      </c>
      <c r="I21" s="22"/>
    </row>
    <row r="22" spans="1:9" ht="15.75" thickBot="1" x14ac:dyDescent="0.3">
      <c r="A22" s="70" t="s">
        <v>11</v>
      </c>
      <c r="B22" s="71" t="s">
        <v>9</v>
      </c>
      <c r="C22" s="72">
        <v>9</v>
      </c>
      <c r="D22" s="72" t="s">
        <v>27</v>
      </c>
      <c r="E22" s="73" t="s">
        <v>28</v>
      </c>
      <c r="F22" s="74">
        <v>4.92</v>
      </c>
      <c r="G22" s="75">
        <v>8.4896154884419097</v>
      </c>
      <c r="H22" s="79">
        <f t="shared" si="0"/>
        <v>-42.046845269985695</v>
      </c>
      <c r="I22" s="22"/>
    </row>
  </sheetData>
  <sheetProtection algorithmName="SHA-512" hashValue="CwAQFH+51eT+UfKgXqOZFgwwFljLOKLyuBTeW/dGeHxHHPcmENfcQtec70cwelQnwf1BNoOFhhkhr4xJ6AHo9g==" saltValue="IB+J939ouBO9ZF86eZJnDg==" spinCount="100000" sheet="1" objects="1" scenarios="1" selectLockedCells="1" selectUnlockedCells="1"/>
  <mergeCells count="2">
    <mergeCell ref="A8:H8"/>
    <mergeCell ref="A2:G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2"/>
  <sheetViews>
    <sheetView topLeftCell="A2" zoomScale="70" zoomScaleNormal="70" zoomScalePageLayoutView="85" workbookViewId="0">
      <selection activeCell="E3" sqref="E3"/>
    </sheetView>
  </sheetViews>
  <sheetFormatPr defaultRowHeight="15" x14ac:dyDescent="0.25"/>
  <cols>
    <col min="1" max="1" width="28" style="6" bestFit="1" customWidth="1"/>
    <col min="2" max="2" width="11.5703125" style="1" customWidth="1"/>
    <col min="3" max="3" width="4.7109375" style="1" customWidth="1"/>
    <col min="4" max="4" width="23.5703125" style="6" bestFit="1" customWidth="1"/>
    <col min="5" max="5" width="16.42578125" style="6" customWidth="1"/>
    <col min="6" max="6" width="17" style="24" customWidth="1"/>
    <col min="7" max="7" width="14.85546875" style="21" bestFit="1" customWidth="1"/>
    <col min="8" max="8" width="13.28515625" style="6" customWidth="1"/>
    <col min="9" max="16384" width="9.140625" style="6"/>
  </cols>
  <sheetData>
    <row r="1" spans="1:9" s="2" customFormat="1" ht="15.75" hidden="1" thickBot="1" x14ac:dyDescent="0.3">
      <c r="A1" s="55"/>
      <c r="B1" s="56"/>
      <c r="C1" s="56"/>
      <c r="D1" s="57"/>
      <c r="E1" s="58"/>
      <c r="F1" s="59"/>
      <c r="G1" s="60"/>
      <c r="H1" s="61"/>
    </row>
    <row r="2" spans="1:9" ht="18.75" x14ac:dyDescent="0.3">
      <c r="A2" s="88" t="s">
        <v>7</v>
      </c>
      <c r="B2" s="89"/>
      <c r="C2" s="89"/>
      <c r="D2" s="89"/>
      <c r="E2" s="89"/>
      <c r="F2" s="89"/>
      <c r="G2" s="89"/>
      <c r="H2" s="76"/>
    </row>
    <row r="3" spans="1:9" s="8" customFormat="1" ht="12.75" x14ac:dyDescent="0.2">
      <c r="A3" s="63"/>
      <c r="B3" s="44">
        <v>43656</v>
      </c>
      <c r="C3" s="7"/>
      <c r="D3" s="44"/>
      <c r="E3" s="23" t="s">
        <v>49</v>
      </c>
      <c r="F3" s="7"/>
      <c r="G3" s="7" t="s">
        <v>42</v>
      </c>
      <c r="H3" s="62"/>
    </row>
    <row r="4" spans="1:9" s="8" customFormat="1" ht="15.75" customHeight="1" thickBot="1" x14ac:dyDescent="0.25">
      <c r="A4" s="64"/>
      <c r="B4" s="65"/>
      <c r="C4" s="65"/>
      <c r="D4" s="65"/>
      <c r="E4" s="65"/>
      <c r="F4" s="65"/>
      <c r="G4" s="65"/>
      <c r="H4" s="66"/>
    </row>
    <row r="5" spans="1:9" ht="15.75" thickBot="1" x14ac:dyDescent="0.3"/>
    <row r="6" spans="1:9" ht="16.5" thickTop="1" thickBot="1" x14ac:dyDescent="0.3">
      <c r="A6" s="3" t="s">
        <v>4</v>
      </c>
      <c r="B6" s="45">
        <v>187</v>
      </c>
      <c r="C6" s="5"/>
      <c r="D6" s="4"/>
      <c r="E6" s="4"/>
      <c r="F6" s="46"/>
      <c r="G6" s="35"/>
      <c r="H6" s="77"/>
    </row>
    <row r="7" spans="1:9" ht="16.5" thickTop="1" thickBot="1" x14ac:dyDescent="0.3">
      <c r="A7" s="13"/>
      <c r="B7" s="14"/>
      <c r="C7" s="15"/>
      <c r="D7" s="13"/>
      <c r="E7" s="13"/>
      <c r="F7" s="25"/>
      <c r="G7" s="36"/>
      <c r="H7" s="13"/>
    </row>
    <row r="8" spans="1:9" ht="16.5" thickTop="1" thickBot="1" x14ac:dyDescent="0.3">
      <c r="A8" s="85" t="s">
        <v>44</v>
      </c>
      <c r="B8" s="86"/>
      <c r="C8" s="86"/>
      <c r="D8" s="86"/>
      <c r="E8" s="86"/>
      <c r="F8" s="86"/>
      <c r="G8" s="86"/>
      <c r="H8" s="87"/>
    </row>
    <row r="9" spans="1:9" ht="15.75" thickTop="1" x14ac:dyDescent="0.25">
      <c r="A9" s="2"/>
    </row>
    <row r="10" spans="1:9" ht="15.75" thickBot="1" x14ac:dyDescent="0.3"/>
    <row r="11" spans="1:9" s="19" customFormat="1" ht="63" customHeight="1" thickBot="1" x14ac:dyDescent="0.3">
      <c r="A11" s="17" t="s">
        <v>0</v>
      </c>
      <c r="B11" s="41" t="s">
        <v>5</v>
      </c>
      <c r="C11" s="18" t="s">
        <v>1</v>
      </c>
      <c r="D11" s="18" t="s">
        <v>2</v>
      </c>
      <c r="E11" s="18" t="s">
        <v>3</v>
      </c>
      <c r="F11" s="26" t="s">
        <v>6</v>
      </c>
      <c r="G11" s="37" t="s">
        <v>41</v>
      </c>
      <c r="H11" s="48" t="s">
        <v>43</v>
      </c>
    </row>
    <row r="12" spans="1:9" x14ac:dyDescent="0.25">
      <c r="A12" s="9"/>
      <c r="B12" s="42"/>
      <c r="C12" s="11"/>
      <c r="D12" s="11"/>
      <c r="E12" s="12"/>
      <c r="F12" s="27"/>
      <c r="G12" s="38"/>
      <c r="H12" s="16"/>
    </row>
    <row r="13" spans="1:9" x14ac:dyDescent="0.25">
      <c r="A13" s="9"/>
      <c r="B13" s="42"/>
      <c r="C13" s="11"/>
      <c r="D13" s="11"/>
      <c r="E13" s="10"/>
      <c r="F13" s="28"/>
      <c r="G13" s="20"/>
      <c r="H13" s="16"/>
    </row>
    <row r="14" spans="1:9" x14ac:dyDescent="0.25">
      <c r="A14" s="30" t="s">
        <v>15</v>
      </c>
      <c r="B14" s="43" t="s">
        <v>9</v>
      </c>
      <c r="C14" s="32">
        <v>1</v>
      </c>
      <c r="D14" s="32" t="s">
        <v>39</v>
      </c>
      <c r="E14" s="31" t="s">
        <v>40</v>
      </c>
      <c r="F14" s="33">
        <v>99.9</v>
      </c>
      <c r="G14" s="34">
        <v>97.460902898511549</v>
      </c>
      <c r="H14" s="67">
        <f>((F14-G14)/G14)</f>
        <v>2.5026416018619786E-2</v>
      </c>
      <c r="I14" s="22"/>
    </row>
    <row r="15" spans="1:9" x14ac:dyDescent="0.25">
      <c r="A15" s="30" t="s">
        <v>10</v>
      </c>
      <c r="B15" s="43" t="s">
        <v>36</v>
      </c>
      <c r="C15" s="32">
        <v>2</v>
      </c>
      <c r="D15" s="32" t="s">
        <v>37</v>
      </c>
      <c r="E15" s="31" t="s">
        <v>38</v>
      </c>
      <c r="F15" s="33">
        <v>126</v>
      </c>
      <c r="G15" s="34">
        <v>124.8</v>
      </c>
      <c r="H15" s="49">
        <f>F15-G15</f>
        <v>1.2000000000000028</v>
      </c>
      <c r="I15" s="21"/>
    </row>
    <row r="16" spans="1:9" x14ac:dyDescent="0.25">
      <c r="A16" s="30" t="s">
        <v>8</v>
      </c>
      <c r="B16" s="43" t="s">
        <v>9</v>
      </c>
      <c r="C16" s="32">
        <v>3</v>
      </c>
      <c r="D16" s="32" t="s">
        <v>35</v>
      </c>
      <c r="E16" s="31" t="s">
        <v>30</v>
      </c>
      <c r="F16" s="33">
        <v>6.45</v>
      </c>
      <c r="G16" s="34">
        <v>6.2100217182026851</v>
      </c>
      <c r="H16" s="67">
        <f t="shared" ref="H16:H30" si="0">((F16-G16)/G16)</f>
        <v>3.8643710551590466E-2</v>
      </c>
      <c r="I16" s="22"/>
    </row>
    <row r="17" spans="1:9" x14ac:dyDescent="0.25">
      <c r="A17" s="30" t="s">
        <v>17</v>
      </c>
      <c r="B17" s="43" t="s">
        <v>9</v>
      </c>
      <c r="C17" s="32">
        <v>4</v>
      </c>
      <c r="D17" s="32" t="s">
        <v>34</v>
      </c>
      <c r="E17" s="31" t="s">
        <v>30</v>
      </c>
      <c r="F17" s="33">
        <v>6.23</v>
      </c>
      <c r="G17" s="34">
        <v>6.2121260970222218</v>
      </c>
      <c r="H17" s="67">
        <f t="shared" si="0"/>
        <v>2.8772601680359354E-3</v>
      </c>
      <c r="I17" s="22"/>
    </row>
    <row r="18" spans="1:9" x14ac:dyDescent="0.25">
      <c r="A18" s="30" t="s">
        <v>14</v>
      </c>
      <c r="B18" s="43" t="s">
        <v>9</v>
      </c>
      <c r="C18" s="32">
        <v>5</v>
      </c>
      <c r="D18" s="32" t="s">
        <v>33</v>
      </c>
      <c r="E18" s="31" t="s">
        <v>30</v>
      </c>
      <c r="F18" s="33">
        <v>6.05</v>
      </c>
      <c r="G18" s="34">
        <v>6.2142297632176451</v>
      </c>
      <c r="H18" s="67">
        <f t="shared" si="0"/>
        <v>-2.6428015936863152E-2</v>
      </c>
      <c r="I18" s="22"/>
    </row>
    <row r="19" spans="1:9" x14ac:dyDescent="0.25">
      <c r="A19" s="30" t="s">
        <v>16</v>
      </c>
      <c r="B19" s="43" t="s">
        <v>9</v>
      </c>
      <c r="C19" s="32">
        <v>6</v>
      </c>
      <c r="D19" s="32" t="s">
        <v>32</v>
      </c>
      <c r="E19" s="31" t="s">
        <v>30</v>
      </c>
      <c r="F19" s="33">
        <v>14.24</v>
      </c>
      <c r="G19" s="34">
        <v>13.734526377091202</v>
      </c>
      <c r="H19" s="67">
        <f t="shared" si="0"/>
        <v>3.6803134598941412E-2</v>
      </c>
      <c r="I19" s="22"/>
    </row>
    <row r="20" spans="1:9" x14ac:dyDescent="0.25">
      <c r="A20" s="30" t="s">
        <v>13</v>
      </c>
      <c r="B20" s="43" t="s">
        <v>9</v>
      </c>
      <c r="C20" s="32">
        <v>7</v>
      </c>
      <c r="D20" s="32" t="s">
        <v>31</v>
      </c>
      <c r="E20" s="31" t="s">
        <v>30</v>
      </c>
      <c r="F20" s="33">
        <v>13.97</v>
      </c>
      <c r="G20" s="34">
        <v>13.798625356444658</v>
      </c>
      <c r="H20" s="67">
        <f t="shared" si="0"/>
        <v>1.2419689579824837E-2</v>
      </c>
      <c r="I20" s="22"/>
    </row>
    <row r="21" spans="1:9" x14ac:dyDescent="0.25">
      <c r="A21" s="30" t="s">
        <v>12</v>
      </c>
      <c r="B21" s="43" t="s">
        <v>9</v>
      </c>
      <c r="C21" s="32">
        <v>8</v>
      </c>
      <c r="D21" s="32" t="s">
        <v>29</v>
      </c>
      <c r="E21" s="31" t="s">
        <v>30</v>
      </c>
      <c r="F21" s="33">
        <v>13.69</v>
      </c>
      <c r="G21" s="34">
        <v>13.919112091285788</v>
      </c>
      <c r="H21" s="67">
        <f t="shared" si="0"/>
        <v>-1.6460251902793901E-2</v>
      </c>
      <c r="I21" s="22"/>
    </row>
    <row r="22" spans="1:9" x14ac:dyDescent="0.25">
      <c r="A22" s="30" t="s">
        <v>11</v>
      </c>
      <c r="B22" s="43" t="s">
        <v>9</v>
      </c>
      <c r="C22" s="32">
        <v>9</v>
      </c>
      <c r="D22" s="32" t="s">
        <v>27</v>
      </c>
      <c r="E22" s="31" t="s">
        <v>28</v>
      </c>
      <c r="F22" s="33">
        <v>8.3000000000000007</v>
      </c>
      <c r="G22" s="34">
        <v>8.4896154884419097</v>
      </c>
      <c r="H22" s="67">
        <f t="shared" si="0"/>
        <v>-2.2334991343254458E-2</v>
      </c>
      <c r="I22" s="22"/>
    </row>
    <row r="23" spans="1:9" x14ac:dyDescent="0.25">
      <c r="A23" s="9" t="s">
        <v>26</v>
      </c>
      <c r="B23" s="42" t="s">
        <v>18</v>
      </c>
      <c r="C23" s="11">
        <v>10</v>
      </c>
      <c r="D23" s="11" t="s">
        <v>19</v>
      </c>
      <c r="E23" s="10" t="s">
        <v>20</v>
      </c>
      <c r="F23" s="29">
        <v>6.7500000000002558</v>
      </c>
      <c r="G23" s="29">
        <v>6.6984468683377942</v>
      </c>
      <c r="H23" s="68">
        <f t="shared" si="0"/>
        <v>7.6962813433876448E-3</v>
      </c>
      <c r="I23" s="22"/>
    </row>
    <row r="24" spans="1:9" x14ac:dyDescent="0.25">
      <c r="A24" s="9" t="s">
        <v>25</v>
      </c>
      <c r="B24" s="42" t="s">
        <v>18</v>
      </c>
      <c r="C24" s="11">
        <v>11</v>
      </c>
      <c r="D24" s="11" t="s">
        <v>19</v>
      </c>
      <c r="E24" s="10" t="s">
        <v>20</v>
      </c>
      <c r="F24" s="29">
        <v>13.349999999999085</v>
      </c>
      <c r="G24" s="29">
        <v>13.295156609686781</v>
      </c>
      <c r="H24" s="68">
        <f t="shared" si="0"/>
        <v>4.1250653845133897E-3</v>
      </c>
      <c r="I24" s="22"/>
    </row>
    <row r="25" spans="1:9" x14ac:dyDescent="0.25">
      <c r="A25" s="9" t="s">
        <v>24</v>
      </c>
      <c r="B25" s="42" t="s">
        <v>18</v>
      </c>
      <c r="C25" s="11">
        <v>12</v>
      </c>
      <c r="D25" s="11" t="s">
        <v>19</v>
      </c>
      <c r="E25" s="10" t="s">
        <v>20</v>
      </c>
      <c r="F25" s="29">
        <v>20.649999999999835</v>
      </c>
      <c r="G25" s="29">
        <v>19.450772081531809</v>
      </c>
      <c r="H25" s="68">
        <f t="shared" si="0"/>
        <v>6.1654514969442936E-2</v>
      </c>
    </row>
    <row r="26" spans="1:9" x14ac:dyDescent="0.25">
      <c r="A26" s="9" t="s">
        <v>45</v>
      </c>
      <c r="B26" s="42" t="s">
        <v>18</v>
      </c>
      <c r="C26" s="11">
        <v>13</v>
      </c>
      <c r="D26" s="11" t="s">
        <v>19</v>
      </c>
      <c r="E26" s="10" t="s">
        <v>20</v>
      </c>
      <c r="F26" s="29">
        <v>0.4</v>
      </c>
      <c r="G26" s="20">
        <v>0</v>
      </c>
      <c r="H26" s="68"/>
    </row>
    <row r="27" spans="1:9" x14ac:dyDescent="0.25">
      <c r="A27" s="9" t="s">
        <v>46</v>
      </c>
      <c r="B27" s="42" t="s">
        <v>18</v>
      </c>
      <c r="C27" s="11">
        <v>14</v>
      </c>
      <c r="D27" s="11" t="s">
        <v>19</v>
      </c>
      <c r="E27" s="10" t="s">
        <v>20</v>
      </c>
      <c r="F27" s="29">
        <v>0.4</v>
      </c>
      <c r="G27" s="20">
        <v>0</v>
      </c>
      <c r="H27" s="68"/>
    </row>
    <row r="28" spans="1:9" x14ac:dyDescent="0.25">
      <c r="A28" s="9" t="s">
        <v>23</v>
      </c>
      <c r="B28" s="42" t="s">
        <v>18</v>
      </c>
      <c r="C28" s="11">
        <v>20</v>
      </c>
      <c r="D28" s="11" t="s">
        <v>19</v>
      </c>
      <c r="E28" s="10" t="s">
        <v>20</v>
      </c>
      <c r="F28" s="29">
        <v>92.599999999997351</v>
      </c>
      <c r="G28" s="20">
        <v>92.493814977074692</v>
      </c>
      <c r="H28" s="68">
        <f t="shared" si="0"/>
        <v>1.1480229564428505E-3</v>
      </c>
    </row>
    <row r="29" spans="1:9" x14ac:dyDescent="0.25">
      <c r="A29" s="9" t="s">
        <v>22</v>
      </c>
      <c r="B29" s="42" t="s">
        <v>18</v>
      </c>
      <c r="C29" s="11">
        <v>21</v>
      </c>
      <c r="D29" s="11" t="s">
        <v>19</v>
      </c>
      <c r="E29" s="10" t="s">
        <v>20</v>
      </c>
      <c r="F29" s="29">
        <v>118.99999999999977</v>
      </c>
      <c r="G29" s="20">
        <v>118.92263033718847</v>
      </c>
      <c r="H29" s="68">
        <f t="shared" si="0"/>
        <v>6.5058822355287924E-4</v>
      </c>
    </row>
    <row r="30" spans="1:9" x14ac:dyDescent="0.25">
      <c r="A30" s="9" t="s">
        <v>21</v>
      </c>
      <c r="B30" s="42" t="s">
        <v>18</v>
      </c>
      <c r="C30" s="11">
        <v>22</v>
      </c>
      <c r="D30" s="11" t="s">
        <v>19</v>
      </c>
      <c r="E30" s="10" t="s">
        <v>20</v>
      </c>
      <c r="F30" s="29">
        <v>193.79999999999953</v>
      </c>
      <c r="G30" s="20">
        <v>192.21704767287042</v>
      </c>
      <c r="H30" s="68">
        <f t="shared" si="0"/>
        <v>8.2352337958238493E-3</v>
      </c>
    </row>
    <row r="31" spans="1:9" x14ac:dyDescent="0.25">
      <c r="A31" s="9" t="s">
        <v>47</v>
      </c>
      <c r="B31" s="42" t="s">
        <v>18</v>
      </c>
      <c r="C31" s="11">
        <v>23</v>
      </c>
      <c r="D31" s="11" t="s">
        <v>19</v>
      </c>
      <c r="E31" s="10" t="s">
        <v>20</v>
      </c>
      <c r="F31" s="29">
        <v>0.4</v>
      </c>
      <c r="G31" s="20">
        <v>0</v>
      </c>
      <c r="H31" s="68"/>
    </row>
    <row r="32" spans="1:9" ht="15.75" thickBot="1" x14ac:dyDescent="0.3">
      <c r="A32" s="51" t="s">
        <v>48</v>
      </c>
      <c r="B32" s="52" t="s">
        <v>18</v>
      </c>
      <c r="C32" s="47">
        <v>24</v>
      </c>
      <c r="D32" s="47" t="s">
        <v>19</v>
      </c>
      <c r="E32" s="53" t="s">
        <v>20</v>
      </c>
      <c r="F32" s="40">
        <v>0.4</v>
      </c>
      <c r="G32" s="39">
        <v>0</v>
      </c>
      <c r="H32" s="69"/>
    </row>
  </sheetData>
  <sheetProtection algorithmName="SHA-512" hashValue="CctoueDe/m60s35ZmeC6zFwJl1zUnSjHavmTRSNkLcXRi5Zke9VR4ycnrD/OzinY1uqlEWCQqmT0h4U8VP/BUQ==" saltValue="z82N1q6vS1PhBpo+IFioxg==" spinCount="100000" sheet="1" objects="1" scenarios="1" selectLockedCells="1" selectUnlockedCells="1"/>
  <mergeCells count="2">
    <mergeCell ref="A8:H8"/>
    <mergeCell ref="A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opLeftCell="A2" zoomScale="70" zoomScaleNormal="70" zoomScalePageLayoutView="85" workbookViewId="0">
      <selection activeCell="E3" sqref="E3"/>
    </sheetView>
  </sheetViews>
  <sheetFormatPr defaultRowHeight="15" x14ac:dyDescent="0.25"/>
  <cols>
    <col min="1" max="1" width="28" style="6" bestFit="1" customWidth="1"/>
    <col min="2" max="2" width="11.5703125" style="1" customWidth="1"/>
    <col min="3" max="3" width="4.7109375" style="1" customWidth="1"/>
    <col min="4" max="4" width="23.5703125" style="6" bestFit="1" customWidth="1"/>
    <col min="5" max="5" width="16.42578125" style="6" customWidth="1"/>
    <col min="6" max="6" width="17" style="24" customWidth="1"/>
    <col min="7" max="7" width="14.85546875" style="21" bestFit="1" customWidth="1"/>
    <col min="8" max="8" width="13.28515625" style="6" customWidth="1"/>
    <col min="9" max="16384" width="9.140625" style="6"/>
  </cols>
  <sheetData>
    <row r="1" spans="1:9" s="2" customFormat="1" ht="15.75" hidden="1" thickBot="1" x14ac:dyDescent="0.3">
      <c r="A1" s="55"/>
      <c r="B1" s="56"/>
      <c r="C1" s="56"/>
      <c r="D1" s="57"/>
      <c r="E1" s="58"/>
      <c r="F1" s="59"/>
      <c r="G1" s="60"/>
      <c r="H1" s="61"/>
    </row>
    <row r="2" spans="1:9" ht="18.75" x14ac:dyDescent="0.3">
      <c r="A2" s="88" t="s">
        <v>7</v>
      </c>
      <c r="B2" s="89"/>
      <c r="C2" s="89"/>
      <c r="D2" s="89"/>
      <c r="E2" s="89"/>
      <c r="F2" s="89"/>
      <c r="G2" s="89"/>
      <c r="H2" s="76"/>
    </row>
    <row r="3" spans="1:9" s="8" customFormat="1" ht="12.75" x14ac:dyDescent="0.2">
      <c r="A3" s="63"/>
      <c r="B3" s="44">
        <v>43656</v>
      </c>
      <c r="C3" s="7"/>
      <c r="D3" s="44"/>
      <c r="E3" s="23" t="s">
        <v>49</v>
      </c>
      <c r="F3" s="7"/>
      <c r="G3" s="7" t="s">
        <v>42</v>
      </c>
      <c r="H3" s="62"/>
    </row>
    <row r="4" spans="1:9" s="8" customFormat="1" ht="15.75" customHeight="1" thickBot="1" x14ac:dyDescent="0.25">
      <c r="A4" s="64"/>
      <c r="B4" s="65"/>
      <c r="C4" s="65"/>
      <c r="D4" s="65"/>
      <c r="E4" s="65"/>
      <c r="F4" s="65"/>
      <c r="G4" s="65"/>
      <c r="H4" s="66"/>
    </row>
    <row r="5" spans="1:9" ht="15.75" thickBot="1" x14ac:dyDescent="0.3"/>
    <row r="6" spans="1:9" ht="16.5" thickTop="1" thickBot="1" x14ac:dyDescent="0.3">
      <c r="A6" s="3" t="s">
        <v>4</v>
      </c>
      <c r="B6" s="45">
        <v>835</v>
      </c>
      <c r="C6" s="5"/>
      <c r="D6" s="4"/>
      <c r="E6" s="4"/>
      <c r="F6" s="46"/>
      <c r="G6" s="35"/>
      <c r="H6" s="77"/>
    </row>
    <row r="7" spans="1:9" ht="16.5" thickTop="1" thickBot="1" x14ac:dyDescent="0.3">
      <c r="A7" s="13"/>
      <c r="B7" s="14"/>
      <c r="C7" s="15"/>
      <c r="D7" s="13"/>
      <c r="E7" s="13"/>
      <c r="F7" s="25"/>
      <c r="G7" s="36"/>
      <c r="H7" s="13"/>
    </row>
    <row r="8" spans="1:9" ht="16.5" thickTop="1" thickBot="1" x14ac:dyDescent="0.3">
      <c r="A8" s="85" t="s">
        <v>44</v>
      </c>
      <c r="B8" s="86"/>
      <c r="C8" s="86"/>
      <c r="D8" s="86"/>
      <c r="E8" s="86"/>
      <c r="F8" s="86"/>
      <c r="G8" s="86"/>
      <c r="H8" s="87"/>
    </row>
    <row r="9" spans="1:9" ht="15.75" thickTop="1" x14ac:dyDescent="0.25">
      <c r="A9" s="2"/>
    </row>
    <row r="10" spans="1:9" ht="15.75" thickBot="1" x14ac:dyDescent="0.3"/>
    <row r="11" spans="1:9" s="19" customFormat="1" ht="63" customHeight="1" thickBot="1" x14ac:dyDescent="0.3">
      <c r="A11" s="17" t="s">
        <v>0</v>
      </c>
      <c r="B11" s="41" t="s">
        <v>5</v>
      </c>
      <c r="C11" s="18" t="s">
        <v>1</v>
      </c>
      <c r="D11" s="18" t="s">
        <v>2</v>
      </c>
      <c r="E11" s="18" t="s">
        <v>3</v>
      </c>
      <c r="F11" s="26" t="s">
        <v>6</v>
      </c>
      <c r="G11" s="37" t="s">
        <v>41</v>
      </c>
      <c r="H11" s="48" t="s">
        <v>43</v>
      </c>
    </row>
    <row r="12" spans="1:9" x14ac:dyDescent="0.25">
      <c r="A12" s="9"/>
      <c r="B12" s="42"/>
      <c r="C12" s="11"/>
      <c r="D12" s="11"/>
      <c r="E12" s="12"/>
      <c r="F12" s="27"/>
      <c r="G12" s="38"/>
      <c r="H12" s="16"/>
    </row>
    <row r="13" spans="1:9" x14ac:dyDescent="0.25">
      <c r="A13" s="9"/>
      <c r="B13" s="42"/>
      <c r="C13" s="11"/>
      <c r="D13" s="11"/>
      <c r="E13" s="10"/>
      <c r="F13" s="28"/>
      <c r="G13" s="20"/>
      <c r="H13" s="16"/>
    </row>
    <row r="14" spans="1:9" x14ac:dyDescent="0.25">
      <c r="A14" s="9" t="s">
        <v>26</v>
      </c>
      <c r="B14" s="42" t="s">
        <v>18</v>
      </c>
      <c r="C14" s="11">
        <v>10</v>
      </c>
      <c r="D14" s="11" t="s">
        <v>19</v>
      </c>
      <c r="E14" s="10" t="s">
        <v>20</v>
      </c>
      <c r="F14" s="29">
        <v>6.5</v>
      </c>
      <c r="G14" s="29">
        <v>6.6533900508377632</v>
      </c>
      <c r="H14" s="80">
        <f t="shared" ref="H14:H21" si="0">((F14-G14)/G14)*100</f>
        <v>-2.3054420327942311</v>
      </c>
      <c r="I14" s="22"/>
    </row>
    <row r="15" spans="1:9" x14ac:dyDescent="0.25">
      <c r="A15" s="9" t="s">
        <v>25</v>
      </c>
      <c r="B15" s="42" t="s">
        <v>18</v>
      </c>
      <c r="C15" s="11">
        <v>11</v>
      </c>
      <c r="D15" s="11" t="s">
        <v>19</v>
      </c>
      <c r="E15" s="10" t="s">
        <v>20</v>
      </c>
      <c r="F15" s="29">
        <v>13.1</v>
      </c>
      <c r="G15" s="29">
        <v>13.129719140561718</v>
      </c>
      <c r="H15" s="80">
        <f t="shared" si="0"/>
        <v>-0.22635016212880932</v>
      </c>
      <c r="I15" s="22"/>
    </row>
    <row r="16" spans="1:9" x14ac:dyDescent="0.25">
      <c r="A16" s="9" t="s">
        <v>24</v>
      </c>
      <c r="B16" s="42" t="s">
        <v>18</v>
      </c>
      <c r="C16" s="11">
        <v>12</v>
      </c>
      <c r="D16" s="11" t="s">
        <v>19</v>
      </c>
      <c r="E16" s="10" t="s">
        <v>20</v>
      </c>
      <c r="F16" s="29">
        <v>20.9</v>
      </c>
      <c r="G16" s="29">
        <v>19.408670843260097</v>
      </c>
      <c r="H16" s="80">
        <f t="shared" si="0"/>
        <v>7.6838294017324946</v>
      </c>
    </row>
    <row r="17" spans="1:8" x14ac:dyDescent="0.25">
      <c r="A17" s="9" t="s">
        <v>45</v>
      </c>
      <c r="B17" s="42" t="s">
        <v>18</v>
      </c>
      <c r="C17" s="11">
        <v>13</v>
      </c>
      <c r="D17" s="11" t="s">
        <v>19</v>
      </c>
      <c r="E17" s="10" t="s">
        <v>20</v>
      </c>
      <c r="F17" s="29">
        <v>0</v>
      </c>
      <c r="G17" s="20">
        <v>0</v>
      </c>
      <c r="H17" s="80"/>
    </row>
    <row r="18" spans="1:8" x14ac:dyDescent="0.25">
      <c r="A18" s="9" t="s">
        <v>46</v>
      </c>
      <c r="B18" s="42" t="s">
        <v>18</v>
      </c>
      <c r="C18" s="11">
        <v>14</v>
      </c>
      <c r="D18" s="11" t="s">
        <v>19</v>
      </c>
      <c r="E18" s="10" t="s">
        <v>20</v>
      </c>
      <c r="F18" s="29">
        <v>0</v>
      </c>
      <c r="G18" s="20">
        <v>0</v>
      </c>
      <c r="H18" s="80"/>
    </row>
    <row r="19" spans="1:8" x14ac:dyDescent="0.25">
      <c r="A19" s="9" t="s">
        <v>23</v>
      </c>
      <c r="B19" s="42" t="s">
        <v>18</v>
      </c>
      <c r="C19" s="11">
        <v>20</v>
      </c>
      <c r="D19" s="11" t="s">
        <v>19</v>
      </c>
      <c r="E19" s="10" t="s">
        <v>20</v>
      </c>
      <c r="F19" s="29">
        <v>92.4</v>
      </c>
      <c r="G19" s="20">
        <v>92.76390575614235</v>
      </c>
      <c r="H19" s="80">
        <f t="shared" si="0"/>
        <v>-0.39229240422344791</v>
      </c>
    </row>
    <row r="20" spans="1:8" x14ac:dyDescent="0.25">
      <c r="A20" s="9" t="s">
        <v>22</v>
      </c>
      <c r="B20" s="42" t="s">
        <v>18</v>
      </c>
      <c r="C20" s="11">
        <v>21</v>
      </c>
      <c r="D20" s="11" t="s">
        <v>19</v>
      </c>
      <c r="E20" s="10" t="s">
        <v>20</v>
      </c>
      <c r="F20" s="29">
        <v>118.4</v>
      </c>
      <c r="G20" s="20">
        <v>118.52154220788934</v>
      </c>
      <c r="H20" s="80">
        <f t="shared" si="0"/>
        <v>-0.10254862164731737</v>
      </c>
    </row>
    <row r="21" spans="1:8" x14ac:dyDescent="0.25">
      <c r="A21" s="9" t="s">
        <v>21</v>
      </c>
      <c r="B21" s="42" t="s">
        <v>18</v>
      </c>
      <c r="C21" s="11">
        <v>22</v>
      </c>
      <c r="D21" s="11" t="s">
        <v>19</v>
      </c>
      <c r="E21" s="10" t="s">
        <v>20</v>
      </c>
      <c r="F21" s="29">
        <v>199.1</v>
      </c>
      <c r="G21" s="20">
        <v>192.01589363882798</v>
      </c>
      <c r="H21" s="80">
        <f t="shared" si="0"/>
        <v>3.6893333290924648</v>
      </c>
    </row>
    <row r="22" spans="1:8" x14ac:dyDescent="0.25">
      <c r="A22" s="9" t="s">
        <v>47</v>
      </c>
      <c r="B22" s="42" t="s">
        <v>18</v>
      </c>
      <c r="C22" s="11">
        <v>23</v>
      </c>
      <c r="D22" s="11" t="s">
        <v>19</v>
      </c>
      <c r="E22" s="10" t="s">
        <v>20</v>
      </c>
      <c r="F22" s="29">
        <v>0</v>
      </c>
      <c r="G22" s="20">
        <v>0</v>
      </c>
      <c r="H22" s="50"/>
    </row>
    <row r="23" spans="1:8" ht="15.75" thickBot="1" x14ac:dyDescent="0.3">
      <c r="A23" s="51" t="s">
        <v>48</v>
      </c>
      <c r="B23" s="52" t="s">
        <v>18</v>
      </c>
      <c r="C23" s="47">
        <v>24</v>
      </c>
      <c r="D23" s="47" t="s">
        <v>19</v>
      </c>
      <c r="E23" s="53" t="s">
        <v>20</v>
      </c>
      <c r="F23" s="40">
        <v>0</v>
      </c>
      <c r="G23" s="39">
        <v>0</v>
      </c>
      <c r="H23" s="54"/>
    </row>
  </sheetData>
  <sheetProtection algorithmName="SHA-512" hashValue="NdUaoQDQM+fSJq0G9HJ5TapKgCDTpu/n1GxolM0UcozXeWuwwF78Dj4M7iO8GL0+83r8MemEdlIAuBNN2Sbtmw==" saltValue="9G4Mf1gu/DMVR2fthoMusw==" spinCount="100000" sheet="1" objects="1" scenarios="1" selectLockedCells="1" selectUnlockedCells="1"/>
  <mergeCells count="2">
    <mergeCell ref="A8:H8"/>
    <mergeCell ref="A2:G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3734-367E-4012-BBF7-55F419DF7C46}">
  <sheetPr>
    <pageSetUpPr fitToPage="1"/>
  </sheetPr>
  <dimension ref="A1:I32"/>
  <sheetViews>
    <sheetView topLeftCell="A2" zoomScale="70" zoomScaleNormal="70" zoomScalePageLayoutView="85" workbookViewId="0">
      <selection activeCell="E3" sqref="E3"/>
    </sheetView>
  </sheetViews>
  <sheetFormatPr defaultRowHeight="15" x14ac:dyDescent="0.25"/>
  <cols>
    <col min="1" max="1" width="28" style="6" bestFit="1" customWidth="1"/>
    <col min="2" max="2" width="11.5703125" style="1" customWidth="1"/>
    <col min="3" max="3" width="4.7109375" style="1" customWidth="1"/>
    <col min="4" max="4" width="23.5703125" style="6" bestFit="1" customWidth="1"/>
    <col min="5" max="5" width="16.42578125" style="6" customWidth="1"/>
    <col min="6" max="6" width="17" style="24" customWidth="1"/>
    <col min="7" max="7" width="14.85546875" style="21" bestFit="1" customWidth="1"/>
    <col min="8" max="8" width="13.28515625" style="6" customWidth="1"/>
    <col min="9" max="16384" width="9.140625" style="6"/>
  </cols>
  <sheetData>
    <row r="1" spans="1:9" s="2" customFormat="1" ht="15.75" hidden="1" thickBot="1" x14ac:dyDescent="0.3">
      <c r="A1" s="55"/>
      <c r="B1" s="56"/>
      <c r="C1" s="56"/>
      <c r="D1" s="57"/>
      <c r="E1" s="58"/>
      <c r="F1" s="59"/>
      <c r="G1" s="60"/>
      <c r="H1" s="61"/>
    </row>
    <row r="2" spans="1:9" ht="18.75" x14ac:dyDescent="0.3">
      <c r="A2" s="88" t="s">
        <v>7</v>
      </c>
      <c r="B2" s="89"/>
      <c r="C2" s="89"/>
      <c r="D2" s="89"/>
      <c r="E2" s="89"/>
      <c r="F2" s="89"/>
      <c r="G2" s="89"/>
      <c r="H2" s="76"/>
    </row>
    <row r="3" spans="1:9" s="8" customFormat="1" ht="12.75" x14ac:dyDescent="0.2">
      <c r="A3" s="63"/>
      <c r="B3" s="44">
        <v>43656</v>
      </c>
      <c r="C3" s="7"/>
      <c r="D3" s="44"/>
      <c r="E3" s="23" t="s">
        <v>49</v>
      </c>
      <c r="F3" s="7"/>
      <c r="G3" s="7" t="s">
        <v>42</v>
      </c>
      <c r="H3" s="62"/>
    </row>
    <row r="4" spans="1:9" s="8" customFormat="1" ht="15.75" customHeight="1" thickBot="1" x14ac:dyDescent="0.25">
      <c r="A4" s="64"/>
      <c r="B4" s="65"/>
      <c r="C4" s="65"/>
      <c r="D4" s="65"/>
      <c r="E4" s="65"/>
      <c r="F4" s="65"/>
      <c r="G4" s="65"/>
      <c r="H4" s="66"/>
    </row>
    <row r="5" spans="1:9" ht="15.75" thickBot="1" x14ac:dyDescent="0.3"/>
    <row r="6" spans="1:9" ht="16.5" thickTop="1" thickBot="1" x14ac:dyDescent="0.3">
      <c r="A6" s="3" t="s">
        <v>4</v>
      </c>
      <c r="B6" s="45">
        <v>961</v>
      </c>
      <c r="C6" s="5"/>
      <c r="D6" s="4"/>
      <c r="E6" s="4"/>
      <c r="F6" s="46"/>
      <c r="G6" s="35"/>
      <c r="H6" s="77"/>
    </row>
    <row r="7" spans="1:9" ht="16.5" thickTop="1" thickBot="1" x14ac:dyDescent="0.3">
      <c r="A7" s="13"/>
      <c r="B7" s="14"/>
      <c r="C7" s="15"/>
      <c r="D7" s="13"/>
      <c r="E7" s="13"/>
      <c r="F7" s="25"/>
      <c r="G7" s="36"/>
      <c r="H7" s="13"/>
    </row>
    <row r="8" spans="1:9" ht="16.5" thickTop="1" thickBot="1" x14ac:dyDescent="0.3">
      <c r="A8" s="85" t="s">
        <v>44</v>
      </c>
      <c r="B8" s="86"/>
      <c r="C8" s="86"/>
      <c r="D8" s="86"/>
      <c r="E8" s="86"/>
      <c r="F8" s="86"/>
      <c r="G8" s="86"/>
      <c r="H8" s="87"/>
    </row>
    <row r="9" spans="1:9" ht="15.75" thickTop="1" x14ac:dyDescent="0.25">
      <c r="A9" s="2"/>
    </row>
    <row r="10" spans="1:9" ht="15.75" thickBot="1" x14ac:dyDescent="0.3"/>
    <row r="11" spans="1:9" s="19" customFormat="1" ht="63" customHeight="1" thickBot="1" x14ac:dyDescent="0.3">
      <c r="A11" s="17" t="s">
        <v>0</v>
      </c>
      <c r="B11" s="41" t="s">
        <v>5</v>
      </c>
      <c r="C11" s="18" t="s">
        <v>1</v>
      </c>
      <c r="D11" s="18" t="s">
        <v>2</v>
      </c>
      <c r="E11" s="18" t="s">
        <v>3</v>
      </c>
      <c r="F11" s="26" t="s">
        <v>6</v>
      </c>
      <c r="G11" s="37" t="s">
        <v>41</v>
      </c>
      <c r="H11" s="48" t="s">
        <v>43</v>
      </c>
    </row>
    <row r="12" spans="1:9" x14ac:dyDescent="0.25">
      <c r="A12" s="9"/>
      <c r="B12" s="42"/>
      <c r="C12" s="11"/>
      <c r="D12" s="11"/>
      <c r="E12" s="12"/>
      <c r="F12" s="27"/>
      <c r="G12" s="38"/>
      <c r="H12" s="16"/>
    </row>
    <row r="13" spans="1:9" x14ac:dyDescent="0.25">
      <c r="A13" s="9"/>
      <c r="B13" s="42"/>
      <c r="C13" s="11"/>
      <c r="D13" s="11"/>
      <c r="E13" s="10"/>
      <c r="F13" s="28"/>
      <c r="G13" s="20"/>
      <c r="H13" s="16"/>
    </row>
    <row r="14" spans="1:9" x14ac:dyDescent="0.25">
      <c r="A14" s="30" t="s">
        <v>15</v>
      </c>
      <c r="B14" s="43" t="s">
        <v>9</v>
      </c>
      <c r="C14" s="32">
        <v>1</v>
      </c>
      <c r="D14" s="32" t="s">
        <v>39</v>
      </c>
      <c r="E14" s="31" t="s">
        <v>40</v>
      </c>
      <c r="F14" s="82">
        <v>100</v>
      </c>
      <c r="G14" s="34">
        <v>99.978426133928451</v>
      </c>
      <c r="H14" s="67">
        <f>((F14-G14)/G14)</f>
        <v>2.1578521392854279E-4</v>
      </c>
      <c r="I14" s="22"/>
    </row>
    <row r="15" spans="1:9" x14ac:dyDescent="0.25">
      <c r="A15" s="30" t="s">
        <v>10</v>
      </c>
      <c r="B15" s="43" t="s">
        <v>36</v>
      </c>
      <c r="C15" s="32">
        <v>2</v>
      </c>
      <c r="D15" s="32" t="s">
        <v>37</v>
      </c>
      <c r="E15" s="31" t="s">
        <v>38</v>
      </c>
      <c r="F15" s="82">
        <v>124.8</v>
      </c>
      <c r="G15" s="34">
        <v>124.7</v>
      </c>
      <c r="H15" s="49">
        <f>F15-G15</f>
        <v>9.9999999999994316E-2</v>
      </c>
      <c r="I15" s="21"/>
    </row>
    <row r="16" spans="1:9" x14ac:dyDescent="0.25">
      <c r="A16" s="30" t="s">
        <v>8</v>
      </c>
      <c r="B16" s="43" t="s">
        <v>9</v>
      </c>
      <c r="C16" s="32">
        <v>3</v>
      </c>
      <c r="D16" s="32" t="s">
        <v>35</v>
      </c>
      <c r="E16" s="31" t="s">
        <v>30</v>
      </c>
      <c r="F16" s="82">
        <v>6.3</v>
      </c>
      <c r="G16" s="34">
        <v>6.3475063002276668</v>
      </c>
      <c r="H16" s="67">
        <f t="shared" ref="H16:H30" si="0">((F16-G16)/G16)</f>
        <v>-7.4842462505256722E-3</v>
      </c>
      <c r="I16" s="22"/>
    </row>
    <row r="17" spans="1:9" x14ac:dyDescent="0.25">
      <c r="A17" s="30" t="s">
        <v>17</v>
      </c>
      <c r="B17" s="43" t="s">
        <v>9</v>
      </c>
      <c r="C17" s="32">
        <v>4</v>
      </c>
      <c r="D17" s="32" t="s">
        <v>34</v>
      </c>
      <c r="E17" s="31" t="s">
        <v>30</v>
      </c>
      <c r="F17" s="82">
        <v>6.5</v>
      </c>
      <c r="G17" s="34">
        <v>6.3485800558473304</v>
      </c>
      <c r="H17" s="67">
        <f t="shared" si="0"/>
        <v>2.3850993894800922E-2</v>
      </c>
      <c r="I17" s="22"/>
    </row>
    <row r="18" spans="1:9" x14ac:dyDescent="0.25">
      <c r="A18" s="30" t="s">
        <v>14</v>
      </c>
      <c r="B18" s="43" t="s">
        <v>9</v>
      </c>
      <c r="C18" s="32">
        <v>5</v>
      </c>
      <c r="D18" s="32" t="s">
        <v>33</v>
      </c>
      <c r="E18" s="31" t="s">
        <v>30</v>
      </c>
      <c r="F18" s="82">
        <v>6.9</v>
      </c>
      <c r="G18" s="34">
        <v>6.4756482313469004</v>
      </c>
      <c r="H18" s="67">
        <f t="shared" si="0"/>
        <v>6.553039224689898E-2</v>
      </c>
      <c r="I18" s="22"/>
    </row>
    <row r="19" spans="1:9" x14ac:dyDescent="0.25">
      <c r="A19" s="30" t="s">
        <v>16</v>
      </c>
      <c r="B19" s="43" t="s">
        <v>9</v>
      </c>
      <c r="C19" s="32">
        <v>6</v>
      </c>
      <c r="D19" s="32" t="s">
        <v>32</v>
      </c>
      <c r="E19" s="31" t="s">
        <v>30</v>
      </c>
      <c r="F19" s="82">
        <v>14</v>
      </c>
      <c r="G19" s="34">
        <v>13.806300250603071</v>
      </c>
      <c r="H19" s="67">
        <f t="shared" si="0"/>
        <v>1.4029808557036708E-2</v>
      </c>
      <c r="I19" s="22"/>
    </row>
    <row r="20" spans="1:9" x14ac:dyDescent="0.25">
      <c r="A20" s="30" t="s">
        <v>13</v>
      </c>
      <c r="B20" s="43" t="s">
        <v>9</v>
      </c>
      <c r="C20" s="32">
        <v>7</v>
      </c>
      <c r="D20" s="32" t="s">
        <v>31</v>
      </c>
      <c r="E20" s="31" t="s">
        <v>30</v>
      </c>
      <c r="F20" s="82">
        <v>14.1</v>
      </c>
      <c r="G20" s="34">
        <v>13.865524528346782</v>
      </c>
      <c r="H20" s="67">
        <f t="shared" si="0"/>
        <v>1.6910681682027549E-2</v>
      </c>
      <c r="I20" s="22"/>
    </row>
    <row r="21" spans="1:9" x14ac:dyDescent="0.25">
      <c r="A21" s="30" t="s">
        <v>12</v>
      </c>
      <c r="B21" s="43" t="s">
        <v>9</v>
      </c>
      <c r="C21" s="32">
        <v>8</v>
      </c>
      <c r="D21" s="32" t="s">
        <v>29</v>
      </c>
      <c r="E21" s="31" t="s">
        <v>30</v>
      </c>
      <c r="F21" s="82">
        <v>15</v>
      </c>
      <c r="G21" s="34">
        <v>14.153140716395116</v>
      </c>
      <c r="H21" s="67">
        <f t="shared" si="0"/>
        <v>5.9835431624294881E-2</v>
      </c>
      <c r="I21" s="22"/>
    </row>
    <row r="22" spans="1:9" x14ac:dyDescent="0.25">
      <c r="A22" s="30" t="s">
        <v>11</v>
      </c>
      <c r="B22" s="43" t="s">
        <v>9</v>
      </c>
      <c r="C22" s="32">
        <v>9</v>
      </c>
      <c r="D22" s="32" t="s">
        <v>27</v>
      </c>
      <c r="E22" s="31" t="s">
        <v>28</v>
      </c>
      <c r="F22" s="82">
        <v>8.36</v>
      </c>
      <c r="G22" s="34">
        <v>8.4896154884419097</v>
      </c>
      <c r="H22" s="67">
        <f t="shared" si="0"/>
        <v>-1.5267533449350423E-2</v>
      </c>
      <c r="I22" s="22"/>
    </row>
    <row r="23" spans="1:9" x14ac:dyDescent="0.25">
      <c r="A23" s="9" t="s">
        <v>26</v>
      </c>
      <c r="B23" s="42" t="s">
        <v>18</v>
      </c>
      <c r="C23" s="11">
        <v>10</v>
      </c>
      <c r="D23" s="11" t="s">
        <v>19</v>
      </c>
      <c r="E23" s="10" t="s">
        <v>20</v>
      </c>
      <c r="F23" s="83">
        <v>5.9</v>
      </c>
      <c r="G23" s="29">
        <v>6.5782953550043803</v>
      </c>
      <c r="H23" s="81">
        <f t="shared" si="0"/>
        <v>-0.10311111289467609</v>
      </c>
      <c r="I23" s="22"/>
    </row>
    <row r="24" spans="1:9" x14ac:dyDescent="0.25">
      <c r="A24" s="9" t="s">
        <v>25</v>
      </c>
      <c r="B24" s="42" t="s">
        <v>18</v>
      </c>
      <c r="C24" s="11">
        <v>11</v>
      </c>
      <c r="D24" s="11" t="s">
        <v>19</v>
      </c>
      <c r="E24" s="10" t="s">
        <v>20</v>
      </c>
      <c r="F24" s="83">
        <v>12.1</v>
      </c>
      <c r="G24" s="29">
        <v>13.174838450323097</v>
      </c>
      <c r="H24" s="68">
        <f t="shared" si="0"/>
        <v>-8.1582666411878363E-2</v>
      </c>
      <c r="I24" s="22"/>
    </row>
    <row r="25" spans="1:9" x14ac:dyDescent="0.25">
      <c r="A25" s="9" t="s">
        <v>24</v>
      </c>
      <c r="B25" s="42" t="s">
        <v>18</v>
      </c>
      <c r="C25" s="11">
        <v>12</v>
      </c>
      <c r="D25" s="11" t="s">
        <v>19</v>
      </c>
      <c r="E25" s="10" t="s">
        <v>20</v>
      </c>
      <c r="F25" s="83">
        <v>21.2</v>
      </c>
      <c r="G25" s="20">
        <v>19.394637097169525</v>
      </c>
      <c r="H25" s="68">
        <f t="shared" si="0"/>
        <v>9.3085675889957781E-2</v>
      </c>
    </row>
    <row r="26" spans="1:9" x14ac:dyDescent="0.25">
      <c r="A26" s="9" t="s">
        <v>45</v>
      </c>
      <c r="B26" s="42" t="s">
        <v>18</v>
      </c>
      <c r="C26" s="11">
        <v>13</v>
      </c>
      <c r="D26" s="11" t="s">
        <v>19</v>
      </c>
      <c r="E26" s="10" t="s">
        <v>20</v>
      </c>
      <c r="F26" s="83">
        <v>0.1</v>
      </c>
      <c r="G26" s="20">
        <v>0</v>
      </c>
      <c r="H26" s="68"/>
    </row>
    <row r="27" spans="1:9" x14ac:dyDescent="0.25">
      <c r="A27" s="9" t="s">
        <v>46</v>
      </c>
      <c r="B27" s="42" t="s">
        <v>18</v>
      </c>
      <c r="C27" s="11">
        <v>14</v>
      </c>
      <c r="D27" s="11" t="s">
        <v>19</v>
      </c>
      <c r="E27" s="10" t="s">
        <v>20</v>
      </c>
      <c r="F27" s="83">
        <v>0</v>
      </c>
      <c r="G27" s="20">
        <v>0</v>
      </c>
      <c r="H27" s="68"/>
    </row>
    <row r="28" spans="1:9" x14ac:dyDescent="0.25">
      <c r="A28" s="9" t="s">
        <v>23</v>
      </c>
      <c r="B28" s="42" t="s">
        <v>18</v>
      </c>
      <c r="C28" s="11">
        <v>20</v>
      </c>
      <c r="D28" s="11" t="s">
        <v>19</v>
      </c>
      <c r="E28" s="10" t="s">
        <v>20</v>
      </c>
      <c r="F28" s="83">
        <v>91.8</v>
      </c>
      <c r="G28" s="20">
        <v>92.567476098638608</v>
      </c>
      <c r="H28" s="68">
        <f t="shared" si="0"/>
        <v>-8.2909908640136053E-3</v>
      </c>
    </row>
    <row r="29" spans="1:9" x14ac:dyDescent="0.25">
      <c r="A29" s="9" t="s">
        <v>22</v>
      </c>
      <c r="B29" s="42" t="s">
        <v>18</v>
      </c>
      <c r="C29" s="11">
        <v>21</v>
      </c>
      <c r="D29" s="11" t="s">
        <v>19</v>
      </c>
      <c r="E29" s="10" t="s">
        <v>20</v>
      </c>
      <c r="F29" s="83">
        <v>118.2</v>
      </c>
      <c r="G29" s="20">
        <v>118.52154220788934</v>
      </c>
      <c r="H29" s="68">
        <f t="shared" si="0"/>
        <v>-2.7129431654318577E-3</v>
      </c>
    </row>
    <row r="30" spans="1:9" x14ac:dyDescent="0.25">
      <c r="A30" s="9" t="s">
        <v>21</v>
      </c>
      <c r="B30" s="42" t="s">
        <v>18</v>
      </c>
      <c r="C30" s="11">
        <v>22</v>
      </c>
      <c r="D30" s="11" t="s">
        <v>19</v>
      </c>
      <c r="E30" s="10" t="s">
        <v>20</v>
      </c>
      <c r="F30" s="83">
        <v>197.1</v>
      </c>
      <c r="G30" s="20">
        <v>192.3607291257579</v>
      </c>
      <c r="H30" s="68">
        <f t="shared" si="0"/>
        <v>2.4637413757897256E-2</v>
      </c>
    </row>
    <row r="31" spans="1:9" x14ac:dyDescent="0.25">
      <c r="A31" s="9" t="s">
        <v>47</v>
      </c>
      <c r="B31" s="42" t="s">
        <v>18</v>
      </c>
      <c r="C31" s="11">
        <v>23</v>
      </c>
      <c r="D31" s="11" t="s">
        <v>19</v>
      </c>
      <c r="E31" s="10" t="s">
        <v>20</v>
      </c>
      <c r="F31" s="83">
        <v>0</v>
      </c>
      <c r="G31" s="20">
        <v>0</v>
      </c>
      <c r="H31" s="68"/>
    </row>
    <row r="32" spans="1:9" ht="15.75" thickBot="1" x14ac:dyDescent="0.3">
      <c r="A32" s="51" t="s">
        <v>48</v>
      </c>
      <c r="B32" s="52" t="s">
        <v>18</v>
      </c>
      <c r="C32" s="47">
        <v>24</v>
      </c>
      <c r="D32" s="47" t="s">
        <v>19</v>
      </c>
      <c r="E32" s="53" t="s">
        <v>20</v>
      </c>
      <c r="F32" s="84">
        <v>0</v>
      </c>
      <c r="G32" s="39">
        <v>0</v>
      </c>
      <c r="H32" s="69"/>
    </row>
  </sheetData>
  <sheetProtection algorithmName="SHA-512" hashValue="jh9abkCsEFjSRl9c41VCWw92Tt4NP/J4AIz1okpkq5bi95y9ma2bA8Oj54bHY3F99qcGVFZEqvAKR+TOoKLVBw==" saltValue="NDrhLWC8xJnImeS9u5ikIQ==" spinCount="100000" sheet="1" objects="1" scenarios="1" selectLockedCells="1" selectUnlockedCells="1"/>
  <mergeCells count="2">
    <mergeCell ref="A8:H8"/>
    <mergeCell ref="A2:G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VKL</Ringtest>
    <DEEL xmlns="08cda046-0f15-45eb-a9d5-77306d3264cd">Deel 2</DEEL>
    <Publicatiedatum xmlns="dda9e79c-c62e-445e-b991-197574827cb3">2021-05-25T07:57:53+00:00</Publicatiedatum>
    <Distributie_x0020_datum xmlns="eba2475f-4c5c-418a-90c2-2b36802fc485">25 januari 2012</Distributie_x0020_datum>
    <PublicURL xmlns="08cda046-0f15-45eb-a9d5-77306d3264cd">https://reflabos.vito.be/ree/LABSVKL_2019-2,3,4,5_Deel2.xlsx</PublicURL>
  </documentManagement>
</p:properties>
</file>

<file path=customXml/itemProps1.xml><?xml version="1.0" encoding="utf-8"?>
<ds:datastoreItem xmlns:ds="http://schemas.openxmlformats.org/officeDocument/2006/customXml" ds:itemID="{4D5440C9-1981-4105-802D-B5D82B880836}"/>
</file>

<file path=customXml/itemProps2.xml><?xml version="1.0" encoding="utf-8"?>
<ds:datastoreItem xmlns:ds="http://schemas.openxmlformats.org/officeDocument/2006/customXml" ds:itemID="{8421AF54-4D10-4C60-8341-3B4152E6C7FE}"/>
</file>

<file path=customXml/itemProps3.xml><?xml version="1.0" encoding="utf-8"?>
<ds:datastoreItem xmlns:ds="http://schemas.openxmlformats.org/officeDocument/2006/customXml" ds:itemID="{D4AAFCC5-0F37-4A1E-995A-DD114F401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146</vt:lpstr>
      <vt:lpstr>187</vt:lpstr>
      <vt:lpstr>835</vt:lpstr>
      <vt:lpstr>961</vt:lpstr>
      <vt:lpstr>'146'!Print_Area</vt:lpstr>
      <vt:lpstr>'187'!Print_Area</vt:lpstr>
      <vt:lpstr>'835'!Print_Area</vt:lpstr>
      <vt:lpstr>'961'!Print_Area</vt:lpstr>
      <vt:lpstr>'146'!Print_Titles</vt:lpstr>
      <vt:lpstr>'187'!Print_Titles</vt:lpstr>
      <vt:lpstr>'835'!Print_Titles</vt:lpstr>
      <vt:lpstr>'961'!Print_Titles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LABSVKL 2019-2,3,4,5 deel 2</dc:title>
  <dc:creator>dceustet</dc:creator>
  <cp:lastModifiedBy>Baeyens Bart</cp:lastModifiedBy>
  <cp:lastPrinted>2016-06-24T12:28:40Z</cp:lastPrinted>
  <dcterms:created xsi:type="dcterms:W3CDTF">2012-03-19T07:59:52Z</dcterms:created>
  <dcterms:modified xsi:type="dcterms:W3CDTF">2019-12-03T10:11:37Z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24500</vt:r8>
  </property>
</Properties>
</file>