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VKL\Rapportering\Definitief\Bijlagen\Deel 2 - per labo\"/>
    </mc:Choice>
  </mc:AlternateContent>
  <xr:revisionPtr revIDLastSave="0" documentId="10_ncr:100000_{5DB527E0-FE5C-4160-BF50-76D4CF1AE56F}" xr6:coauthVersionLast="31" xr6:coauthVersionMax="31" xr10:uidLastSave="{00000000-0000-0000-0000-000000000000}"/>
  <bookViews>
    <workbookView xWindow="0" yWindow="165" windowWidth="26715" windowHeight="12465" tabRatio="832" xr2:uid="{00000000-000D-0000-FFFF-FFFF00000000}"/>
  </bookViews>
  <sheets>
    <sheet name="127" sheetId="36" r:id="rId1"/>
    <sheet name="146" sheetId="30" r:id="rId2"/>
    <sheet name="215" sheetId="26" r:id="rId3"/>
    <sheet name="249" sheetId="28" r:id="rId4"/>
    <sheet name="338" sheetId="34" r:id="rId5"/>
    <sheet name="761" sheetId="23" r:id="rId6"/>
    <sheet name="835" sheetId="29" r:id="rId7"/>
    <sheet name="961" sheetId="35" r:id="rId8"/>
  </sheets>
  <definedNames>
    <definedName name="_xlnm.Print_Titles" localSheetId="0">'127'!$2:$6</definedName>
    <definedName name="_xlnm.Print_Titles" localSheetId="1">'146'!$2:$6</definedName>
    <definedName name="_xlnm.Print_Titles" localSheetId="2">'215'!$2:$6</definedName>
    <definedName name="_xlnm.Print_Titles" localSheetId="3">'249'!$2:$6</definedName>
    <definedName name="_xlnm.Print_Titles" localSheetId="4">'338'!$2:$6</definedName>
    <definedName name="_xlnm.Print_Titles" localSheetId="5">'761'!$2:$6</definedName>
    <definedName name="_xlnm.Print_Titles" localSheetId="6">'835'!$2:$6</definedName>
    <definedName name="_xlnm.Print_Titles" localSheetId="7">'961'!$2:$6</definedName>
  </definedNames>
  <calcPr calcId="179017" calcMode="manual"/>
</workbook>
</file>

<file path=xl/calcChain.xml><?xml version="1.0" encoding="utf-8"?>
<calcChain xmlns="http://schemas.openxmlformats.org/spreadsheetml/2006/main">
  <c r="H15" i="35" l="1"/>
  <c r="O14" i="29" l="1"/>
  <c r="O15" i="29"/>
  <c r="O14" i="30"/>
  <c r="O15" i="30"/>
  <c r="O14" i="36"/>
  <c r="O15" i="36"/>
  <c r="O14" i="34"/>
  <c r="O15" i="34"/>
  <c r="O14" i="35"/>
  <c r="O15" i="35"/>
  <c r="O14" i="26"/>
  <c r="O15" i="26"/>
  <c r="O14" i="28"/>
  <c r="O15" i="28"/>
  <c r="O14" i="23"/>
  <c r="O15" i="23"/>
  <c r="O13" i="29"/>
  <c r="O13" i="30"/>
  <c r="O13" i="36"/>
  <c r="O13" i="34"/>
  <c r="O13" i="35"/>
  <c r="O13" i="26"/>
  <c r="O13" i="28"/>
  <c r="O13" i="23"/>
  <c r="T15" i="36" l="1"/>
  <c r="H15" i="36"/>
  <c r="T14" i="36"/>
  <c r="H14" i="36"/>
  <c r="T13" i="36"/>
  <c r="H13" i="36"/>
  <c r="S14" i="36" l="1"/>
  <c r="S13" i="36"/>
  <c r="S15" i="36"/>
  <c r="H15" i="26"/>
  <c r="H14" i="26"/>
  <c r="H13" i="26"/>
  <c r="H15" i="28"/>
  <c r="H14" i="28"/>
  <c r="H13" i="28"/>
  <c r="H15" i="34"/>
  <c r="H14" i="34"/>
  <c r="H13" i="34"/>
  <c r="H15" i="29"/>
  <c r="H14" i="29"/>
  <c r="H13" i="29"/>
  <c r="H15" i="23"/>
  <c r="H14" i="23"/>
  <c r="H13" i="23"/>
  <c r="H14" i="35"/>
  <c r="H13" i="35"/>
  <c r="H15" i="30" l="1"/>
  <c r="H14" i="30" l="1"/>
  <c r="H13" i="30"/>
  <c r="S14" i="28" l="1"/>
  <c r="T14" i="28"/>
  <c r="S13" i="28"/>
  <c r="T13" i="28"/>
  <c r="S14" i="23"/>
  <c r="T14" i="23"/>
  <c r="T14" i="26"/>
  <c r="S14" i="26"/>
  <c r="T15" i="23"/>
  <c r="S15" i="23"/>
  <c r="S13" i="26"/>
  <c r="T13" i="26"/>
  <c r="T14" i="34"/>
  <c r="S14" i="34"/>
  <c r="S14" i="35"/>
  <c r="T14" i="35"/>
  <c r="T15" i="34"/>
  <c r="S15" i="34"/>
  <c r="S13" i="34"/>
  <c r="T13" i="34"/>
  <c r="S13" i="35"/>
  <c r="T13" i="35"/>
  <c r="T15" i="28"/>
  <c r="S15" i="28"/>
  <c r="T15" i="26"/>
  <c r="S15" i="26"/>
  <c r="T13" i="23"/>
  <c r="S13" i="23"/>
  <c r="S14" i="29"/>
  <c r="T14" i="29"/>
  <c r="T14" i="30"/>
  <c r="S14" i="30"/>
  <c r="S15" i="29"/>
  <c r="T15" i="29"/>
  <c r="T15" i="30"/>
  <c r="S15" i="30"/>
  <c r="T13" i="29"/>
  <c r="S13" i="29"/>
  <c r="T13" i="30"/>
  <c r="S13" i="30"/>
</calcChain>
</file>

<file path=xl/sharedStrings.xml><?xml version="1.0" encoding="utf-8"?>
<sst xmlns="http://schemas.openxmlformats.org/spreadsheetml/2006/main" count="465" uniqueCount="33">
  <si>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</si>
  <si>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</si>
  <si>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</si>
  <si>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</si>
  <si>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</si>
  <si>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</si>
  <si>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</si>
  <si>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</si>
  <si>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</si>
  <si>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</si>
  <si>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</si>
  <si>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</si>
  <si>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</si>
  <si>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</si>
  <si>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</si>
  <si>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mg/Nm³</t>
  </si>
  <si>
    <t>EVALUATIE TOV REFERENTIEWAARDE</t>
  </si>
  <si>
    <t>INFORMATIEVE STATISTISCHE VERWERKING</t>
  </si>
  <si>
    <t>Referentie-
waarde</t>
  </si>
  <si>
    <t>Versie :1</t>
  </si>
  <si>
    <t>1</t>
  </si>
  <si>
    <t>HF-1</t>
  </si>
  <si>
    <t>HF-2</t>
  </si>
  <si>
    <t>HF-3</t>
  </si>
  <si>
    <t>HF</t>
  </si>
  <si>
    <t>&lt;0,1</t>
  </si>
  <si>
    <t>9,734</t>
  </si>
  <si>
    <t>6,399</t>
  </si>
  <si>
    <t>2,881</t>
  </si>
  <si>
    <t>1,81</t>
  </si>
  <si>
    <t>0,9443</t>
  </si>
  <si>
    <t>0,6641</t>
  </si>
  <si>
    <t>Rapportnr. : 2019/HEALTH/R/2053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</si>
</sst>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1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14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166" fontId="14" fillId="4" borderId="14" xfId="0" applyNumberFormat="1" applyFont="1" applyFill="1" applyBorder="1" applyAlignment="1">
      <alignment horizontal="center"/>
    </xf>
    <xf numFmtId="166" fontId="14" fillId="4" borderId="10" xfId="0" applyNumberFormat="1" applyFont="1" applyFill="1" applyBorder="1" applyAlignment="1">
      <alignment horizontal="center"/>
    </xf>
    <xf numFmtId="166" fontId="13" fillId="5" borderId="14" xfId="0" applyNumberFormat="1" applyFont="1" applyFill="1" applyBorder="1" applyAlignment="1">
      <alignment horizontal="center"/>
    </xf>
    <xf numFmtId="166" fontId="13" fillId="5" borderId="10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9" fontId="0" fillId="0" borderId="9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166" fontId="0" fillId="5" borderId="10" xfId="120" applyNumberFormat="1" applyFont="1" applyFill="1" applyBorder="1" applyAlignment="1">
      <alignment horizontal="center"/>
    </xf>
    <xf numFmtId="166" fontId="0" fillId="5" borderId="14" xfId="120" applyNumberFormat="1" applyFont="1" applyFill="1" applyBorder="1" applyAlignment="1">
      <alignment horizontal="center"/>
    </xf>
    <xf numFmtId="166" fontId="13" fillId="5" borderId="10" xfId="12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49" fontId="16" fillId="4" borderId="10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2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FE37-9D42-48AE-A838-B59D07522780}">
  <sheetPr>
    <pageSetUpPr fitToPage="1"/>
  </sheetPr>
  <dimension ref="A1:T36"/>
  <sheetViews>
    <sheetView tabSelected="1"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127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8.6999999999999993</v>
      </c>
      <c r="G13" s="29">
        <v>12.254970896521183</v>
      </c>
      <c r="H13" s="43">
        <f>(F13-G13)/G13</f>
        <v>-0.29008399338837537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8.6999999999999993</v>
      </c>
      <c r="P13" s="29" t="s">
        <v>26</v>
      </c>
      <c r="Q13" s="29" t="s">
        <v>29</v>
      </c>
      <c r="R13" s="47">
        <v>2</v>
      </c>
      <c r="S13" s="49">
        <f>(O13-P13)/P13</f>
        <v>-0.10622560098623389</v>
      </c>
      <c r="T13" s="55">
        <f>(O13-P13)/Q13</f>
        <v>-0.57127071823204456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5.43</v>
      </c>
      <c r="G14" s="29">
        <v>7.2440377108684402</v>
      </c>
      <c r="H14" s="43">
        <f>(F14-G14)/G14</f>
        <v>-0.25041803801584123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5.43</v>
      </c>
      <c r="P14" s="29" t="s">
        <v>27</v>
      </c>
      <c r="Q14" s="29" t="s">
        <v>30</v>
      </c>
      <c r="R14" s="47">
        <v>2</v>
      </c>
      <c r="S14" s="49">
        <f t="shared" ref="S14:S15" si="1">(O14-P14)/P14</f>
        <v>-0.15142991092358185</v>
      </c>
      <c r="T14" s="55">
        <f t="shared" ref="T14:T15" si="2">(O14-P14)/Q14</f>
        <v>-1.0261569416498997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2.4300000000000002</v>
      </c>
      <c r="G15" s="30">
        <v>3.0065608439263856</v>
      </c>
      <c r="H15" s="54">
        <f>(F15-G15)/G15</f>
        <v>-0.19176756229334513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2.4300000000000002</v>
      </c>
      <c r="P15" s="30" t="s">
        <v>28</v>
      </c>
      <c r="Q15" s="30" t="s">
        <v>31</v>
      </c>
      <c r="R15" s="48">
        <v>2</v>
      </c>
      <c r="S15" s="50">
        <f t="shared" si="1"/>
        <v>-0.15654286706004847</v>
      </c>
      <c r="T15" s="56">
        <f t="shared" si="2"/>
        <v>-0.67911459117602713</v>
      </c>
    </row>
    <row r="36" spans="5:5" x14ac:dyDescent="0.25">
      <c r="E36" s="9" t="s">
        <v>13</v>
      </c>
    </row>
  </sheetData>
  <sheetProtection algorithmName="SHA-512" hashValue="/wpHZheqe+MSzCcTI3OYwcRP3bdVKzCEIZNveTI6lNIy0bxNCGKmZqfenjckbH2RUN44cywanVkKusR4metBLg==" saltValue="WweqbZtM4dO7l5I1vDtHcQ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146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9.2799999999999994</v>
      </c>
      <c r="G13" s="29">
        <v>12.254970896521183</v>
      </c>
      <c r="H13" s="43">
        <f>(F13-G13)/G13</f>
        <v>-0.24275625961426706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9.2799999999999994</v>
      </c>
      <c r="P13" s="29" t="s">
        <v>26</v>
      </c>
      <c r="Q13" s="29" t="s">
        <v>29</v>
      </c>
      <c r="R13" s="47">
        <v>2</v>
      </c>
      <c r="S13" s="49">
        <f>(O13-P13)/P13</f>
        <v>-4.6640641051982804E-2</v>
      </c>
      <c r="T13" s="55">
        <f>(O13-P13)/Q13</f>
        <v>-0.2508287292817683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6.52</v>
      </c>
      <c r="G14" s="29">
        <v>7.2440377108684402</v>
      </c>
      <c r="H14" s="53">
        <f>(F14-G14)/G14</f>
        <v>-9.9949467378137161E-2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6.52</v>
      </c>
      <c r="P14" s="29" t="s">
        <v>27</v>
      </c>
      <c r="Q14" s="29" t="s">
        <v>30</v>
      </c>
      <c r="R14" s="47">
        <v>2</v>
      </c>
      <c r="S14" s="49">
        <f t="shared" ref="S14:S15" si="1">(O14-P14)/P14</f>
        <v>1.8909204563212934E-2</v>
      </c>
      <c r="T14" s="55">
        <f t="shared" ref="T14:T15" si="2">(O14-P14)/Q14</f>
        <v>0.12813724451974959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2.84</v>
      </c>
      <c r="G15" s="30">
        <v>3.0065608439263856</v>
      </c>
      <c r="H15" s="54">
        <f>(F15-G15)/G15</f>
        <v>-5.5399126301687404E-2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2.84</v>
      </c>
      <c r="P15" s="30" t="s">
        <v>28</v>
      </c>
      <c r="Q15" s="30" t="s">
        <v>31</v>
      </c>
      <c r="R15" s="48">
        <v>2</v>
      </c>
      <c r="S15" s="50">
        <f t="shared" si="1"/>
        <v>-1.4231169732731665E-2</v>
      </c>
      <c r="T15" s="56">
        <f t="shared" si="2"/>
        <v>-6.1737690106911498E-2</v>
      </c>
    </row>
    <row r="36" spans="5:5" x14ac:dyDescent="0.25">
      <c r="E36" s="9" t="s">
        <v>13</v>
      </c>
    </row>
  </sheetData>
  <sheetProtection algorithmName="SHA-512" hashValue="dvwIhSP5N174aaTf512/XgifpPjGKLVNwDFjLxQVqZMkEk/rFQ+b8vZMU568Ia7pKw412K3L+1ZSMELrwcX0xA==" saltValue="BO4Qo6nCxJZLSiIZLeoFag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215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12.3</v>
      </c>
      <c r="G13" s="29">
        <v>12.254970896521183</v>
      </c>
      <c r="H13" s="45">
        <f>(F13-G13)/G13</f>
        <v>3.6743541750556383E-3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12.3</v>
      </c>
      <c r="P13" s="29" t="s">
        <v>26</v>
      </c>
      <c r="Q13" s="29" t="s">
        <v>29</v>
      </c>
      <c r="R13" s="47">
        <v>2</v>
      </c>
      <c r="S13" s="49">
        <f>(O13-P13)/P13</f>
        <v>0.26361208136429021</v>
      </c>
      <c r="T13" s="55">
        <f>(O13-P13)/Q13</f>
        <v>1.4176795580110502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7.3</v>
      </c>
      <c r="G14" s="29">
        <v>7.2440377108684402</v>
      </c>
      <c r="H14" s="45">
        <f>(F14-G14)/G14</f>
        <v>7.7252895919630296E-3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7.3</v>
      </c>
      <c r="P14" s="29" t="s">
        <v>27</v>
      </c>
      <c r="Q14" s="29" t="s">
        <v>30</v>
      </c>
      <c r="R14" s="47">
        <v>2</v>
      </c>
      <c r="S14" s="49">
        <f t="shared" ref="S14:S15" si="1">(O14-P14)/P14</f>
        <v>0.14080325050789183</v>
      </c>
      <c r="T14" s="55">
        <f t="shared" ref="T14:T15" si="2">(O14-P14)/Q14</f>
        <v>0.95414592820078337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3.1</v>
      </c>
      <c r="G15" s="30">
        <v>3.0065608439263856</v>
      </c>
      <c r="H15" s="46">
        <f>(F15-G15)/G15</f>
        <v>3.1078418473510311E-2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3.1</v>
      </c>
      <c r="P15" s="30" t="s">
        <v>28</v>
      </c>
      <c r="Q15" s="30" t="s">
        <v>31</v>
      </c>
      <c r="R15" s="48">
        <v>2</v>
      </c>
      <c r="S15" s="50">
        <f t="shared" si="1"/>
        <v>7.6015272474835235E-2</v>
      </c>
      <c r="T15" s="56">
        <f t="shared" si="2"/>
        <v>0.32976961301008928</v>
      </c>
    </row>
    <row r="36" spans="5:5" x14ac:dyDescent="0.25">
      <c r="E36" s="9" t="s">
        <v>13</v>
      </c>
    </row>
  </sheetData>
  <sheetProtection algorithmName="SHA-512" hashValue="xr8ueLOGIdf1JQ/Co2HIOvmnow/NPsjytgJ2wprGClXWUPSnjS76nHx132yNjggMqtV9GVxHe+wxoXgNlEwB1Q==" saltValue="7J8jfT+v08TuAMncMP3K8A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249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8.11</v>
      </c>
      <c r="G13" s="29">
        <v>12.254970896521183</v>
      </c>
      <c r="H13" s="43">
        <f>(F13-G13)/G13</f>
        <v>-0.33822772257238209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8.11</v>
      </c>
      <c r="P13" s="29" t="s">
        <v>26</v>
      </c>
      <c r="Q13" s="29" t="s">
        <v>29</v>
      </c>
      <c r="R13" s="47">
        <v>2</v>
      </c>
      <c r="S13" s="49">
        <f>(O13-P13)/P13</f>
        <v>-0.16683788781590309</v>
      </c>
      <c r="T13" s="55">
        <f>(O13-P13)/Q13</f>
        <v>-0.89723756906077379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4.7300000000000004</v>
      </c>
      <c r="G14" s="29">
        <v>7.2440377108684402</v>
      </c>
      <c r="H14" s="43">
        <f>(F14-G14)/G14</f>
        <v>-0.34704923016849509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4.7300000000000004</v>
      </c>
      <c r="P14" s="29" t="s">
        <v>27</v>
      </c>
      <c r="Q14" s="29" t="s">
        <v>30</v>
      </c>
      <c r="R14" s="47">
        <v>2</v>
      </c>
      <c r="S14" s="49">
        <f t="shared" ref="S14:S15" si="1">(O14-P14)/P14</f>
        <v>-0.26082200343803713</v>
      </c>
      <c r="T14" s="55">
        <f t="shared" ref="T14:T15" si="2">(O14-P14)/Q14</f>
        <v>-1.7674467859790317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2.2999999999999998</v>
      </c>
      <c r="G15" s="30">
        <v>3.0065608439263856</v>
      </c>
      <c r="H15" s="44">
        <f>(F15-G15)/G15</f>
        <v>-0.23500633468094403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2.2999999999999998</v>
      </c>
      <c r="P15" s="30" t="s">
        <v>28</v>
      </c>
      <c r="Q15" s="30" t="s">
        <v>31</v>
      </c>
      <c r="R15" s="48">
        <v>2</v>
      </c>
      <c r="S15" s="50">
        <f t="shared" si="1"/>
        <v>-0.201666088163832</v>
      </c>
      <c r="T15" s="56">
        <f t="shared" si="2"/>
        <v>-0.87486824273452779</v>
      </c>
    </row>
    <row r="36" spans="5:5" x14ac:dyDescent="0.25">
      <c r="E36" s="9" t="s">
        <v>13</v>
      </c>
    </row>
  </sheetData>
  <sheetProtection algorithmName="SHA-512" hashValue="VtXuuHKAewtgKsM/e+OwmilS1We0ym2lxq4DSOxlVnTuPMqEzlGZv8I0oxuS4Yv92HitgPpsgEJXDyfImcAiLQ==" saltValue="KAgY0OyQ917SHj/HFKB1Zg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338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9.6999999999999993</v>
      </c>
      <c r="G13" s="29">
        <v>12.254970896521183</v>
      </c>
      <c r="H13" s="43">
        <f>(F13-G13)/G13</f>
        <v>-0.20848445239853347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9.6999999999999993</v>
      </c>
      <c r="P13" s="29" t="s">
        <v>26</v>
      </c>
      <c r="Q13" s="29" t="s">
        <v>29</v>
      </c>
      <c r="R13" s="47">
        <v>2</v>
      </c>
      <c r="S13" s="49">
        <f>(O13-P13)/P13</f>
        <v>-3.4929114444216865E-3</v>
      </c>
      <c r="T13" s="55">
        <f>(O13-P13)/Q13</f>
        <v>-1.8784530386740717E-2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6.6</v>
      </c>
      <c r="G14" s="29">
        <v>7.2440377108684402</v>
      </c>
      <c r="H14" s="53">
        <f>(F14-G14)/G14</f>
        <v>-8.8905902560690989E-2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6.6</v>
      </c>
      <c r="P14" s="29" t="s">
        <v>27</v>
      </c>
      <c r="Q14" s="29" t="s">
        <v>30</v>
      </c>
      <c r="R14" s="47">
        <v>2</v>
      </c>
      <c r="S14" s="49">
        <f t="shared" ref="S14:S15" si="1">(O14-P14)/P14</f>
        <v>3.1411157993436419E-2</v>
      </c>
      <c r="T14" s="55">
        <f t="shared" ref="T14:T15" si="2">(O14-P14)/Q14</f>
        <v>0.21285608387165056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3.3</v>
      </c>
      <c r="G15" s="30">
        <v>3.0065608439263856</v>
      </c>
      <c r="H15" s="52">
        <f>(F15-G15)/G15</f>
        <v>9.7599606762123786E-2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3.3</v>
      </c>
      <c r="P15" s="30" t="s">
        <v>28</v>
      </c>
      <c r="Q15" s="30" t="s">
        <v>31</v>
      </c>
      <c r="R15" s="48">
        <v>2</v>
      </c>
      <c r="S15" s="50">
        <f t="shared" si="1"/>
        <v>0.14543561263450194</v>
      </c>
      <c r="T15" s="56">
        <f t="shared" si="2"/>
        <v>0.63092907694624312</v>
      </c>
    </row>
    <row r="36" spans="5:5" x14ac:dyDescent="0.25">
      <c r="E36" s="9" t="s">
        <v>13</v>
      </c>
    </row>
  </sheetData>
  <sheetProtection algorithmName="SHA-512" hashValue="v2wQXs9sy9IjqjL7LfqpdbeJgebz5Gek4qig9fQYE4Y0p6f+BSMvGB3uA5RHE1fYcZLGdQgeEuCoEG+/sTNY3Q==" saltValue="jDLse8BzKBsvk1ZoELaJHA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761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10.5</v>
      </c>
      <c r="G13" s="29">
        <v>12.254970896521183</v>
      </c>
      <c r="H13" s="45">
        <f>(F13-G13)/G13</f>
        <v>-0.14320481960665987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10.5</v>
      </c>
      <c r="P13" s="29" t="s">
        <v>26</v>
      </c>
      <c r="Q13" s="29" t="s">
        <v>29</v>
      </c>
      <c r="R13" s="47">
        <v>2</v>
      </c>
      <c r="S13" s="51">
        <f>(O13-P13)/P13</f>
        <v>7.8693240189028152E-2</v>
      </c>
      <c r="T13" s="55">
        <f>(O13-P13)/Q13</f>
        <v>0.42320441988950275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6.9</v>
      </c>
      <c r="G14" s="29">
        <v>7.2440377108684402</v>
      </c>
      <c r="H14" s="45">
        <f>(F14-G14)/G14</f>
        <v>-4.7492534495267746E-2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6.9</v>
      </c>
      <c r="P14" s="29" t="s">
        <v>27</v>
      </c>
      <c r="Q14" s="29" t="s">
        <v>30</v>
      </c>
      <c r="R14" s="47">
        <v>2</v>
      </c>
      <c r="S14" s="51">
        <f t="shared" ref="S14:S15" si="1">(O14-P14)/P14</f>
        <v>7.8293483356774551E-2</v>
      </c>
      <c r="T14" s="55">
        <f t="shared" ref="T14:T15" si="2">(O14-P14)/Q14</f>
        <v>0.53055173144127954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3.5</v>
      </c>
      <c r="G15" s="30">
        <v>3.0065608439263856</v>
      </c>
      <c r="H15" s="46">
        <f>(F15-G15)/G15</f>
        <v>0.1641207950507374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3.5</v>
      </c>
      <c r="P15" s="30" t="s">
        <v>28</v>
      </c>
      <c r="Q15" s="30" t="s">
        <v>31</v>
      </c>
      <c r="R15" s="48">
        <v>2</v>
      </c>
      <c r="S15" s="50">
        <f t="shared" si="1"/>
        <v>0.21485595279416878</v>
      </c>
      <c r="T15" s="56">
        <f t="shared" si="2"/>
        <v>0.93208854088239756</v>
      </c>
    </row>
    <row r="36" spans="5:5" x14ac:dyDescent="0.25">
      <c r="E36" s="9" t="s">
        <v>13</v>
      </c>
    </row>
  </sheetData>
  <sheetProtection algorithmName="SHA-512" hashValue="fj7Idyw2kPJCQsN4UeaSQb7RYxMsMMKnVmI8sOIt8dgDEjH7BzveVFUq1dHZcuaILv/35GXa1C+8p5gGHKa5pg==" saltValue="yKqgLRelHFB9JWP8pm/A+g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835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7.98</v>
      </c>
      <c r="G13" s="29">
        <v>12.254970896521183</v>
      </c>
      <c r="H13" s="43">
        <f>(F13-G13)/G13</f>
        <v>-0.34883566290106149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7.98</v>
      </c>
      <c r="P13" s="29" t="s">
        <v>26</v>
      </c>
      <c r="Q13" s="29" t="s">
        <v>29</v>
      </c>
      <c r="R13" s="47">
        <v>2</v>
      </c>
      <c r="S13" s="49">
        <f>(O13-P13)/P13</f>
        <v>-0.18019313745633855</v>
      </c>
      <c r="T13" s="55">
        <f>(O13-P13)/Q13</f>
        <v>-0.96906077348066266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6.25</v>
      </c>
      <c r="G14" s="29">
        <v>7.2440377108684402</v>
      </c>
      <c r="H14" s="45">
        <f>(F14-G14)/G14</f>
        <v>-0.13722149863701794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6.25</v>
      </c>
      <c r="P14" s="29" t="s">
        <v>27</v>
      </c>
      <c r="Q14" s="29" t="s">
        <v>30</v>
      </c>
      <c r="R14" s="47">
        <v>2</v>
      </c>
      <c r="S14" s="49">
        <f t="shared" ref="S14:S15" si="1">(O14-P14)/P14</f>
        <v>-2.3284888263791222E-2</v>
      </c>
      <c r="T14" s="55">
        <f t="shared" ref="T14:T15" si="2">(O14-P14)/Q14</f>
        <v>-0.1577888382929154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2.7</v>
      </c>
      <c r="G15" s="30">
        <v>3.0065608439263856</v>
      </c>
      <c r="H15" s="52">
        <f>(F15-G15)/G15</f>
        <v>-0.10196395810371679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 t="shared" si="0"/>
        <v>2.7</v>
      </c>
      <c r="P15" s="30" t="s">
        <v>28</v>
      </c>
      <c r="Q15" s="30" t="s">
        <v>31</v>
      </c>
      <c r="R15" s="48">
        <v>2</v>
      </c>
      <c r="S15" s="50">
        <f t="shared" si="1"/>
        <v>-6.2825407844498304E-2</v>
      </c>
      <c r="T15" s="56">
        <f t="shared" si="2"/>
        <v>-0.27254931486221895</v>
      </c>
    </row>
    <row r="36" spans="5:5" x14ac:dyDescent="0.25">
      <c r="E36" s="9" t="s">
        <v>13</v>
      </c>
    </row>
  </sheetData>
  <sheetProtection algorithmName="SHA-512" hashValue="LR4uArlvCoEGJVTetUcE7o83HqUQCTa1NCC4EPdaRt8fKF1CEFuqmUB1973Ct3++aarxih/Md9CHhy2RZ6e/nA==" saltValue="GA2Ks8TlySAd1+9PMD2MjA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topLeftCell="A2" zoomScaleNormal="100" zoomScalePageLayoutView="85" workbookViewId="0">
      <selection activeCell="F18" sqref="F18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.28515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32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961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61" t="s">
        <v>16</v>
      </c>
      <c r="B8" s="62"/>
      <c r="C8" s="62"/>
      <c r="D8" s="62"/>
      <c r="E8" s="62"/>
      <c r="F8" s="62"/>
      <c r="G8" s="62"/>
      <c r="H8" s="63"/>
      <c r="J8" s="61" t="s">
        <v>17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11.3</v>
      </c>
      <c r="G13" s="29">
        <v>12.254970896521183</v>
      </c>
      <c r="H13" s="45">
        <f>(F13-G13)/G13</f>
        <v>-7.7925186814786274E-2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11.3</v>
      </c>
      <c r="P13" s="29" t="s">
        <v>26</v>
      </c>
      <c r="Q13" s="29" t="s">
        <v>29</v>
      </c>
      <c r="R13" s="47">
        <v>2</v>
      </c>
      <c r="S13" s="49">
        <f>(O13-P13)/P13</f>
        <v>0.16087939182247799</v>
      </c>
      <c r="T13" s="55">
        <f>(O13-P13)/Q13</f>
        <v>0.86519337016574627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7.16</v>
      </c>
      <c r="G14" s="29">
        <v>7.2440377108684402</v>
      </c>
      <c r="H14" s="45">
        <f>(F14-G14)/G14</f>
        <v>-1.1600948838567725E-2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 t="shared" ref="O14:O15" si="0">F14</f>
        <v>7.16</v>
      </c>
      <c r="P14" s="29" t="s">
        <v>27</v>
      </c>
      <c r="Q14" s="29" t="s">
        <v>30</v>
      </c>
      <c r="R14" s="47">
        <v>2</v>
      </c>
      <c r="S14" s="49">
        <f t="shared" ref="S14" si="1">(O14-P14)/P14</f>
        <v>0.1189248320050008</v>
      </c>
      <c r="T14" s="55">
        <f t="shared" ref="T14" si="2">(O14-P14)/Q14</f>
        <v>0.80588795933495716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25</v>
      </c>
      <c r="G15" s="30">
        <v>3.0065608439263856</v>
      </c>
      <c r="H15" s="44">
        <f>(0.1-G15)/G15</f>
        <v>-0.96673940585569318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 t="shared" si="0"/>
        <v>&lt;0,1</v>
      </c>
      <c r="P15" s="30" t="s">
        <v>28</v>
      </c>
      <c r="Q15" s="30" t="s">
        <v>31</v>
      </c>
      <c r="R15" s="48">
        <v>2</v>
      </c>
      <c r="S15" s="50"/>
      <c r="T15" s="57">
        <v>-4.26</v>
      </c>
    </row>
    <row r="36" spans="5:5" x14ac:dyDescent="0.25">
      <c r="E36" s="9" t="s">
        <v>13</v>
      </c>
    </row>
  </sheetData>
  <sheetProtection algorithmName="SHA-512" hashValue="Z5rZ44MyFvI0+Yx7x0aGU3iP0ObwDxklHHJU/DkkYHEVR6tQm8h0HeqXatvGsf+VZtNXVgv/5WbUb2SNbFBxMA==" saltValue="rDmyxdfYwOdx8MiZtvsYzA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VKL</Ringtest>
    <DEEL xmlns="08cda046-0f15-45eb-a9d5-77306d3264cd">Deel 2</DEEL>
    <Publicatiedatum xmlns="dda9e79c-c62e-445e-b991-197574827cb3">2021-05-25T07:57:52+00:00</Publicatiedatum>
    <Distributie_x0020_datum xmlns="eba2475f-4c5c-418a-90c2-2b36802fc485">25 januari 2012</Distributie_x0020_datum>
    <PublicURL xmlns="08cda046-0f15-45eb-a9d5-77306d3264cd">https://reflabos.vito.be/ree/LABSVKL_2019-6_Deel2.xlsx</PublicURL>
  </documentManagement>
</p:properties>
</file>

<file path=customXml/itemProps1.xml><?xml version="1.0" encoding="utf-8"?>
<ds:datastoreItem xmlns:ds="http://schemas.openxmlformats.org/officeDocument/2006/customXml" ds:itemID="{E0F49669-236A-43E8-90BC-A551088CC732}"/>
</file>

<file path=customXml/itemProps2.xml><?xml version="1.0" encoding="utf-8"?>
<ds:datastoreItem xmlns:ds="http://schemas.openxmlformats.org/officeDocument/2006/customXml" ds:itemID="{DF5AB36A-CFC5-4608-BB87-0178539B661B}"/>
</file>

<file path=customXml/itemProps3.xml><?xml version="1.0" encoding="utf-8"?>
<ds:datastoreItem xmlns:ds="http://schemas.openxmlformats.org/officeDocument/2006/customXml" ds:itemID="{D5C917A7-8243-491E-B758-87B463EA9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127</vt:lpstr>
      <vt:lpstr>146</vt:lpstr>
      <vt:lpstr>215</vt:lpstr>
      <vt:lpstr>249</vt:lpstr>
      <vt:lpstr>338</vt:lpstr>
      <vt:lpstr>761</vt:lpstr>
      <vt:lpstr>835</vt:lpstr>
      <vt:lpstr>961</vt:lpstr>
      <vt:lpstr>'127'!Print_Titles</vt:lpstr>
      <vt:lpstr>'146'!Print_Titles</vt:lpstr>
      <vt:lpstr>'215'!Print_Titles</vt:lpstr>
      <vt:lpstr>'249'!Print_Titles</vt:lpstr>
      <vt:lpstr>'338'!Print_Titles</vt:lpstr>
      <vt:lpstr>'761'!Print_Titles</vt:lpstr>
      <vt:lpstr>'835'!Print_Titles</vt:lpstr>
      <vt:lpstr>'961'!Print_Titles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LABSVKL 2019 -6 deel 2</dc:title>
  <dc:creator>dceustet</dc:creator>
  <cp:lastModifiedBy>Baeyens Bart</cp:lastModifiedBy>
  <cp:lastPrinted>2016-06-24T14:13:49Z</cp:lastPrinted>
  <dcterms:created xsi:type="dcterms:W3CDTF">2012-03-19T07:59:52Z</dcterms:created>
  <dcterms:modified xsi:type="dcterms:W3CDTF">2019-12-03T10:13:28Z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24600</vt:r8>
  </property>
</Properties>
</file>