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19\VKL\Rapportering\Definitief\Bijlagen\Deel 3 - per ringtestparameter\"/>
    </mc:Choice>
  </mc:AlternateContent>
  <xr:revisionPtr revIDLastSave="0" documentId="10_ncr:100000_{F6F7BD85-F4BB-4392-9A3C-D5A439C8E1D2}" xr6:coauthVersionLast="31" xr6:coauthVersionMax="31" xr10:uidLastSave="{00000000-0000-0000-0000-000000000000}"/>
  <bookViews>
    <workbookView xWindow="210" yWindow="105" windowWidth="21105" windowHeight="9975" tabRatio="849" xr2:uid="{00000000-000D-0000-FFFF-FFFF00000000}"/>
  </bookViews>
  <sheets>
    <sheet name="SO2 stap 1" sheetId="35" r:id="rId1"/>
    <sheet name="SO2 stap 2" sheetId="34" r:id="rId2"/>
    <sheet name="SO2 stap 3" sheetId="29" r:id="rId3"/>
  </sheets>
  <definedNames>
    <definedName name="_xlnm.Print_Area" localSheetId="0">'SO2 stap 1'!$A$1:$W$27</definedName>
    <definedName name="_xlnm.Print_Area" localSheetId="1">'SO2 stap 2'!$A$1:$W$27</definedName>
    <definedName name="_xlnm.Print_Area" localSheetId="2">'SO2 stap 3'!$A$1:$W$27</definedName>
  </definedNames>
  <calcPr calcId="179017" calcMode="manual"/>
</workbook>
</file>

<file path=xl/calcChain.xml><?xml version="1.0" encoding="utf-8"?>
<calcChain xmlns="http://schemas.openxmlformats.org/spreadsheetml/2006/main">
  <c r="D5" i="29" l="1"/>
  <c r="D5" i="34"/>
  <c r="D5" i="35"/>
  <c r="I16" i="35" l="1"/>
  <c r="F16" i="35"/>
  <c r="H16" i="35" s="1"/>
  <c r="I15" i="35"/>
  <c r="F15" i="35"/>
  <c r="H15" i="35" s="1"/>
  <c r="I14" i="35"/>
  <c r="F14" i="35"/>
  <c r="H14" i="35" s="1"/>
  <c r="I13" i="35"/>
  <c r="F13" i="35"/>
  <c r="H13" i="35" s="1"/>
  <c r="I12" i="35"/>
  <c r="F12" i="35"/>
  <c r="H12" i="35" s="1"/>
  <c r="I11" i="35"/>
  <c r="F11" i="35"/>
  <c r="H11" i="35" s="1"/>
  <c r="F11" i="29" l="1"/>
  <c r="F12" i="34"/>
  <c r="H12" i="34" s="1"/>
  <c r="F13" i="34"/>
  <c r="F14" i="34"/>
  <c r="F15" i="34"/>
  <c r="F16" i="34"/>
  <c r="F11" i="34"/>
  <c r="H11" i="34" s="1"/>
  <c r="I11" i="34"/>
  <c r="H11" i="29" l="1"/>
  <c r="I11" i="29"/>
  <c r="F12" i="29" l="1"/>
  <c r="F13" i="29"/>
  <c r="F14" i="29"/>
  <c r="F15" i="29"/>
  <c r="F16" i="29"/>
  <c r="H12" i="29" l="1"/>
  <c r="I12" i="29"/>
  <c r="H13" i="29"/>
  <c r="I13" i="29"/>
  <c r="H14" i="29"/>
  <c r="I14" i="29"/>
  <c r="H15" i="29"/>
  <c r="I15" i="29"/>
  <c r="H16" i="29"/>
  <c r="I16" i="29"/>
  <c r="I12" i="34"/>
  <c r="H13" i="34"/>
  <c r="I13" i="34"/>
  <c r="H14" i="34"/>
  <c r="I14" i="34"/>
  <c r="H15" i="34"/>
  <c r="I15" i="34"/>
  <c r="H16" i="34"/>
  <c r="I16" i="34"/>
</calcChain>
</file>

<file path=xl/sharedStrings.xml><?xml version="1.0" encoding="utf-8"?>
<sst xmlns="http://schemas.openxmlformats.org/spreadsheetml/2006/main" count="54" uniqueCount="22">
  <si>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</si>
  <si>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</si>
  <si>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</si>
  <si>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</si>
  <si>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</si>
  <si>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</si>
  <si>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</si>
  <si>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</si>
  <si>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</si>
  <si>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Resultaat</t>
  </si>
  <si>
    <t>Statistisch gemiddelde:</t>
  </si>
  <si>
    <t>Statistisch standaard afw. abs.:</t>
  </si>
  <si>
    <t>Statistisch standaard afw. rel.:</t>
  </si>
  <si>
    <t>SO2 stap 1</t>
  </si>
  <si>
    <t>SO2 stap 2</t>
  </si>
  <si>
    <t>SO2 stap 3</t>
  </si>
  <si>
    <t>9,012</t>
  </si>
  <si>
    <t>1,195</t>
  </si>
  <si>
    <t>17,06</t>
  </si>
  <si>
    <t>2,66</t>
  </si>
  <si>
    <t>32,18</t>
  </si>
  <si>
    <t>1,456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</si>
</sst>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2" fontId="5" fillId="2" borderId="0" xfId="0" applyNumberFormat="1" applyFont="1" applyFill="1" applyAlignment="1" applyProtection="1">
      <alignment horizontal="center" vertical="center"/>
      <protection hidden="1"/>
    </xf>
    <xf numFmtId="2" fontId="7" fillId="2" borderId="0" xfId="1" applyNumberFormat="1" applyFont="1" applyFill="1" applyAlignment="1" applyProtection="1">
      <alignment horizontal="right" vertical="center"/>
      <protection hidden="1"/>
    </xf>
    <xf numFmtId="2" fontId="6" fillId="2" borderId="0" xfId="0" applyNumberFormat="1" applyFont="1" applyFill="1" applyBorder="1" applyAlignment="1" applyProtection="1">
      <alignment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center" vertical="center" wrapText="1"/>
      <protection hidden="1"/>
    </xf>
    <xf numFmtId="1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164" fontId="5" fillId="2" borderId="0" xfId="5" applyNumberFormat="1" applyFont="1" applyFill="1" applyAlignment="1" applyProtection="1">
      <alignment horizontal="center" vertical="center"/>
      <protection hidden="1"/>
    </xf>
    <xf numFmtId="1" fontId="5" fillId="2" borderId="0" xfId="0" applyNumberFormat="1" applyFont="1" applyFill="1" applyAlignment="1" applyProtection="1">
      <alignment horizontal="center" vertical="center"/>
      <protection hidden="1"/>
    </xf>
    <xf numFmtId="0" fontId="4" fillId="2" borderId="0" xfId="1" applyNumberFormat="1" applyFont="1" applyFill="1" applyBorder="1" applyAlignment="1" applyProtection="1">
      <alignment horizontal="center" vertical="center"/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1" fontId="4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5" applyNumberFormat="1" applyFont="1" applyFill="1" applyBorder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3" borderId="0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49" fontId="9" fillId="5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 stap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'SO2 stap 1'!$C$11:$C$16</c:f>
              <c:numCache>
                <c:formatCode>General</c:formatCode>
                <c:ptCount val="6"/>
                <c:pt idx="0">
                  <c:v>187</c:v>
                </c:pt>
                <c:pt idx="1">
                  <c:v>338</c:v>
                </c:pt>
                <c:pt idx="2">
                  <c:v>761</c:v>
                </c:pt>
                <c:pt idx="3">
                  <c:v>835</c:v>
                </c:pt>
                <c:pt idx="4">
                  <c:v>961</c:v>
                </c:pt>
                <c:pt idx="5">
                  <c:v>964</c:v>
                </c:pt>
              </c:numCache>
            </c:numRef>
          </c:cat>
          <c:val>
            <c:numRef>
              <c:f>'SO2 stap 1'!$H$11:$H$16</c:f>
              <c:numCache>
                <c:formatCode>0.000</c:formatCode>
                <c:ptCount val="6"/>
                <c:pt idx="0">
                  <c:v>0.9858960692996509</c:v>
                </c:pt>
                <c:pt idx="1">
                  <c:v>1.116108757697718</c:v>
                </c:pt>
                <c:pt idx="2">
                  <c:v>0.96496903009281876</c:v>
                </c:pt>
                <c:pt idx="3">
                  <c:v>1.2556223524099328</c:v>
                </c:pt>
                <c:pt idx="4">
                  <c:v>1.0440267337630738</c:v>
                </c:pt>
                <c:pt idx="5">
                  <c:v>0.91962711181134893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6E-4496-8586-E5530F9E7D68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1'!$C$11:$C$16</c:f>
              <c:numCache>
                <c:formatCode>General</c:formatCode>
                <c:ptCount val="6"/>
                <c:pt idx="0">
                  <c:v>187</c:v>
                </c:pt>
                <c:pt idx="1">
                  <c:v>338</c:v>
                </c:pt>
                <c:pt idx="2">
                  <c:v>761</c:v>
                </c:pt>
                <c:pt idx="3">
                  <c:v>835</c:v>
                </c:pt>
                <c:pt idx="4">
                  <c:v>961</c:v>
                </c:pt>
                <c:pt idx="5">
                  <c:v>964</c:v>
                </c:pt>
              </c:numCache>
            </c:numRef>
          </c:cat>
          <c:val>
            <c:numRef>
              <c:f>'SO2 stap 1'!$I$11:$I$16</c:f>
              <c:numCache>
                <c:formatCode>0.00</c:formatCode>
                <c:ptCount val="6"/>
                <c:pt idx="0">
                  <c:v>1.0477470962887327</c:v>
                </c:pt>
                <c:pt idx="1">
                  <c:v>1.0477470962887327</c:v>
                </c:pt>
                <c:pt idx="2">
                  <c:v>1.0477470962887327</c:v>
                </c:pt>
                <c:pt idx="3">
                  <c:v>1.0477470962887327</c:v>
                </c:pt>
                <c:pt idx="4">
                  <c:v>1.0477470962887327</c:v>
                </c:pt>
                <c:pt idx="5">
                  <c:v>1.0477470962887327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6E-4496-8586-E5530F9E7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ax val="1.4"/>
          <c:min val="0.70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  <c:majorUnit val="5.000000000000001E-2"/>
        <c:minorUnit val="1.0000000000000005E-2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 stap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'SO2 stap 2'!$C$11:$C$16</c:f>
              <c:numCache>
                <c:formatCode>General</c:formatCode>
                <c:ptCount val="6"/>
                <c:pt idx="0">
                  <c:v>187</c:v>
                </c:pt>
                <c:pt idx="1">
                  <c:v>338</c:v>
                </c:pt>
                <c:pt idx="2">
                  <c:v>761</c:v>
                </c:pt>
                <c:pt idx="3">
                  <c:v>835</c:v>
                </c:pt>
                <c:pt idx="4">
                  <c:v>961</c:v>
                </c:pt>
                <c:pt idx="5">
                  <c:v>964</c:v>
                </c:pt>
              </c:numCache>
            </c:numRef>
          </c:cat>
          <c:val>
            <c:numRef>
              <c:f>'SO2 stap 2'!$H$11:$H$16</c:f>
              <c:numCache>
                <c:formatCode>0.000</c:formatCode>
                <c:ptCount val="6"/>
                <c:pt idx="0">
                  <c:v>0.98064232565325171</c:v>
                </c:pt>
                <c:pt idx="1">
                  <c:v>0.83115416625489036</c:v>
                </c:pt>
                <c:pt idx="2">
                  <c:v>1.0404375894125963</c:v>
                </c:pt>
                <c:pt idx="3">
                  <c:v>1.4470453829761398</c:v>
                </c:pt>
                <c:pt idx="4">
                  <c:v>1.0464171157885309</c:v>
                </c:pt>
                <c:pt idx="5">
                  <c:v>0.96270374652544854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E-40AC-ABEF-2C0E23E369A6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2'!$C$11:$C$16</c:f>
              <c:numCache>
                <c:formatCode>General</c:formatCode>
                <c:ptCount val="6"/>
                <c:pt idx="0">
                  <c:v>187</c:v>
                </c:pt>
                <c:pt idx="1">
                  <c:v>338</c:v>
                </c:pt>
                <c:pt idx="2">
                  <c:v>761</c:v>
                </c:pt>
                <c:pt idx="3">
                  <c:v>835</c:v>
                </c:pt>
                <c:pt idx="4">
                  <c:v>961</c:v>
                </c:pt>
                <c:pt idx="5">
                  <c:v>964</c:v>
                </c:pt>
              </c:numCache>
            </c:numRef>
          </c:cat>
          <c:val>
            <c:numRef>
              <c:f>'SO2 stap 2'!$I$11:$I$16</c:f>
              <c:numCache>
                <c:formatCode>0.00</c:formatCode>
                <c:ptCount val="6"/>
                <c:pt idx="0">
                  <c:v>1.0201071997344193</c:v>
                </c:pt>
                <c:pt idx="1">
                  <c:v>1.0201071997344193</c:v>
                </c:pt>
                <c:pt idx="2">
                  <c:v>1.0201071997344193</c:v>
                </c:pt>
                <c:pt idx="3">
                  <c:v>1.0201071997344193</c:v>
                </c:pt>
                <c:pt idx="4">
                  <c:v>1.0201071997344193</c:v>
                </c:pt>
                <c:pt idx="5">
                  <c:v>1.0201071997344193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E-40AC-ABEF-2C0E23E36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ax val="1.2"/>
          <c:min val="0.60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 stap 3</a:t>
            </a:r>
          </a:p>
        </c:rich>
      </c:tx>
      <c:layout>
        <c:manualLayout>
          <c:xMode val="edge"/>
          <c:yMode val="edge"/>
          <c:x val="0.43459944444444443"/>
          <c:y val="2.469444444444444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'SO2 stap 3'!$C$11:$C$16</c:f>
              <c:numCache>
                <c:formatCode>General</c:formatCode>
                <c:ptCount val="6"/>
                <c:pt idx="0">
                  <c:v>187</c:v>
                </c:pt>
                <c:pt idx="1">
                  <c:v>338</c:v>
                </c:pt>
                <c:pt idx="2">
                  <c:v>761</c:v>
                </c:pt>
                <c:pt idx="3">
                  <c:v>835</c:v>
                </c:pt>
                <c:pt idx="4">
                  <c:v>961</c:v>
                </c:pt>
                <c:pt idx="5">
                  <c:v>964</c:v>
                </c:pt>
              </c:numCache>
            </c:numRef>
          </c:cat>
          <c:val>
            <c:numRef>
              <c:f>'SO2 stap 3'!$H$11:$H$16</c:f>
              <c:numCache>
                <c:formatCode>0.000</c:formatCode>
                <c:ptCount val="6"/>
                <c:pt idx="0">
                  <c:v>0.99994915886858748</c:v>
                </c:pt>
                <c:pt idx="1">
                  <c:v>0.96684615964329257</c:v>
                </c:pt>
                <c:pt idx="2">
                  <c:v>1.0011536040177318</c:v>
                </c:pt>
                <c:pt idx="3">
                  <c:v>1.3910109264545434</c:v>
                </c:pt>
                <c:pt idx="4">
                  <c:v>1.0229856140741933</c:v>
                </c:pt>
                <c:pt idx="5">
                  <c:v>0.96372730106379789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E-48F2-A3AC-821BD0ECABEE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3'!$C$11:$C$16</c:f>
              <c:numCache>
                <c:formatCode>General</c:formatCode>
                <c:ptCount val="6"/>
                <c:pt idx="0">
                  <c:v>187</c:v>
                </c:pt>
                <c:pt idx="1">
                  <c:v>338</c:v>
                </c:pt>
                <c:pt idx="2">
                  <c:v>761</c:v>
                </c:pt>
                <c:pt idx="3">
                  <c:v>835</c:v>
                </c:pt>
                <c:pt idx="4">
                  <c:v>961</c:v>
                </c:pt>
                <c:pt idx="5">
                  <c:v>964</c:v>
                </c:pt>
              </c:numCache>
            </c:numRef>
          </c:cat>
          <c:val>
            <c:numRef>
              <c:f>'SO2 stap 3'!$I$11:$I$16</c:f>
              <c:numCache>
                <c:formatCode>0.00</c:formatCode>
                <c:ptCount val="6"/>
                <c:pt idx="0">
                  <c:v>1.0036486908813276</c:v>
                </c:pt>
                <c:pt idx="1">
                  <c:v>1.0036486908813276</c:v>
                </c:pt>
                <c:pt idx="2">
                  <c:v>1.0036486908813276</c:v>
                </c:pt>
                <c:pt idx="3">
                  <c:v>1.0036486908813276</c:v>
                </c:pt>
                <c:pt idx="4">
                  <c:v>1.0036486908813276</c:v>
                </c:pt>
                <c:pt idx="5">
                  <c:v>1.0036486908813276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E-48F2-A3AC-821BD0EC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60512"/>
        <c:axId val="122562432"/>
      </c:lineChart>
      <c:catAx>
        <c:axId val="12256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562432"/>
        <c:crosses val="autoZero"/>
        <c:auto val="1"/>
        <c:lblAlgn val="ctr"/>
        <c:lblOffset val="100"/>
        <c:noMultiLvlLbl val="1"/>
      </c:catAx>
      <c:valAx>
        <c:axId val="122562432"/>
        <c:scaling>
          <c:orientation val="minMax"/>
          <c:max val="1.1500000000000001"/>
          <c:min val="0.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22560512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583405</xdr:colOff>
      <xdr:row>9</xdr:row>
      <xdr:rowOff>154781</xdr:rowOff>
    </xdr:from>
    <xdr:to>
      <xdr:col>18</xdr:col>
      <xdr:colOff>11906</xdr:colOff>
      <xdr:row>27</xdr:row>
      <xdr:rowOff>111468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371160-0112-419B-8EE9-B60F8AE5A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9</xdr:row>
      <xdr:rowOff>142874</xdr:rowOff>
    </xdr:from>
    <xdr:to>
      <xdr:col>18</xdr:col>
      <xdr:colOff>1</xdr:colOff>
      <xdr:row>27</xdr:row>
      <xdr:rowOff>99561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500059</xdr:colOff>
      <xdr:row>9</xdr:row>
      <xdr:rowOff>130969</xdr:rowOff>
    </xdr:from>
    <xdr:to>
      <xdr:col>18</xdr:col>
      <xdr:colOff>32434</xdr:colOff>
      <xdr:row>27</xdr:row>
      <xdr:rowOff>87656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BEB3-63DA-4F36-A7AA-187D3C4ACE4C}">
  <dimension ref="A1:I33"/>
  <sheetViews>
    <sheetView tabSelected="1" zoomScale="80" zoomScaleNormal="80" workbookViewId="0">
      <selection activeCell="R31" sqref="R31:S31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2851562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13</v>
      </c>
      <c r="E1" s="3"/>
      <c r="F1" s="4"/>
    </row>
    <row r="2" spans="1:9" ht="18" x14ac:dyDescent="0.25">
      <c r="C2" s="5" t="s">
        <v>3</v>
      </c>
      <c r="D2" s="10">
        <v>8.6013123127916735</v>
      </c>
      <c r="E2" s="1" t="s">
        <v>4</v>
      </c>
    </row>
    <row r="3" spans="1:9" ht="18" x14ac:dyDescent="0.25">
      <c r="C3" s="5" t="s">
        <v>10</v>
      </c>
      <c r="D3" s="15" t="s">
        <v>16</v>
      </c>
      <c r="E3" s="1" t="s">
        <v>4</v>
      </c>
      <c r="F3" s="6"/>
    </row>
    <row r="4" spans="1:9" ht="18" x14ac:dyDescent="0.25">
      <c r="C4" s="5" t="s">
        <v>11</v>
      </c>
      <c r="D4" s="9" t="s">
        <v>17</v>
      </c>
      <c r="E4" s="1" t="s">
        <v>4</v>
      </c>
      <c r="F4" s="6"/>
    </row>
    <row r="5" spans="1:9" x14ac:dyDescent="0.25">
      <c r="C5" s="5" t="s">
        <v>12</v>
      </c>
      <c r="D5" s="18">
        <f>(D4/D3)*100</f>
        <v>13.260097647581004</v>
      </c>
      <c r="E5" s="1" t="s">
        <v>2</v>
      </c>
      <c r="F5" s="6"/>
    </row>
    <row r="6" spans="1:9" x14ac:dyDescent="0.25">
      <c r="C6" s="5" t="s">
        <v>6</v>
      </c>
      <c r="D6" s="17">
        <v>6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</row>
    <row r="11" spans="1:9" x14ac:dyDescent="0.25">
      <c r="C11" s="15">
        <v>187</v>
      </c>
      <c r="D11" s="15">
        <v>8.48</v>
      </c>
      <c r="E11" s="20">
        <v>-0.41</v>
      </c>
      <c r="F11" s="12">
        <f t="shared" ref="F11:F16" si="0">((D11-$D$2)/$D$2)*100</f>
        <v>-1.4103930700349088</v>
      </c>
      <c r="H11" s="13">
        <f>(100+F11)/100</f>
        <v>0.9858960692996509</v>
      </c>
      <c r="I11" s="1">
        <f>1+($D$3-$D$2)/$D$2</f>
        <v>1.0477470962887327</v>
      </c>
    </row>
    <row r="12" spans="1:9" x14ac:dyDescent="0.25">
      <c r="C12" s="15">
        <v>338</v>
      </c>
      <c r="D12" s="15">
        <v>9.6</v>
      </c>
      <c r="E12" s="20">
        <v>0.45</v>
      </c>
      <c r="F12" s="12">
        <f t="shared" si="0"/>
        <v>11.610875769771791</v>
      </c>
      <c r="H12" s="13">
        <f t="shared" ref="H12:H16" si="1">(100+F12)/100</f>
        <v>1.116108757697718</v>
      </c>
      <c r="I12" s="1">
        <f t="shared" ref="I12:I16" si="2">1+($D$3-$D$2)/$D$2</f>
        <v>1.0477470962887327</v>
      </c>
    </row>
    <row r="13" spans="1:9" x14ac:dyDescent="0.25">
      <c r="C13" s="15">
        <v>761</v>
      </c>
      <c r="D13" s="15">
        <v>8.3000000000000007</v>
      </c>
      <c r="E13" s="20">
        <v>-0.54</v>
      </c>
      <c r="F13" s="12">
        <f t="shared" si="0"/>
        <v>-3.5030969907181264</v>
      </c>
      <c r="H13" s="13">
        <f t="shared" si="1"/>
        <v>0.96496903009281876</v>
      </c>
      <c r="I13" s="1">
        <f t="shared" si="2"/>
        <v>1.0477470962887327</v>
      </c>
    </row>
    <row r="14" spans="1:9" x14ac:dyDescent="0.25">
      <c r="C14" s="15">
        <v>835</v>
      </c>
      <c r="D14" s="15">
        <v>10.8</v>
      </c>
      <c r="E14" s="20">
        <v>1.36</v>
      </c>
      <c r="F14" s="12">
        <f t="shared" si="0"/>
        <v>25.562235240993282</v>
      </c>
      <c r="H14" s="13">
        <f t="shared" si="1"/>
        <v>1.2556223524099328</v>
      </c>
      <c r="I14" s="1">
        <f t="shared" si="2"/>
        <v>1.0477470962887327</v>
      </c>
    </row>
    <row r="15" spans="1:9" x14ac:dyDescent="0.25">
      <c r="C15" s="15">
        <v>961</v>
      </c>
      <c r="D15" s="15">
        <v>8.98</v>
      </c>
      <c r="E15" s="20">
        <v>-0.02</v>
      </c>
      <c r="F15" s="12">
        <f t="shared" si="0"/>
        <v>4.402673376307372</v>
      </c>
      <c r="H15" s="13">
        <f t="shared" si="1"/>
        <v>1.0440267337630738</v>
      </c>
      <c r="I15" s="1">
        <f t="shared" si="2"/>
        <v>1.0477470962887327</v>
      </c>
    </row>
    <row r="16" spans="1:9" x14ac:dyDescent="0.25">
      <c r="C16" s="15">
        <v>964</v>
      </c>
      <c r="D16" s="15">
        <v>7.91</v>
      </c>
      <c r="E16" s="20">
        <v>-0.84</v>
      </c>
      <c r="F16" s="12">
        <f t="shared" si="0"/>
        <v>-8.0372888188651128</v>
      </c>
      <c r="H16" s="13">
        <f t="shared" si="1"/>
        <v>0.91962711181134893</v>
      </c>
      <c r="I16" s="1">
        <f t="shared" si="2"/>
        <v>1.0477470962887327</v>
      </c>
    </row>
    <row r="17" spans="1:8" x14ac:dyDescent="0.25">
      <c r="C17" s="15"/>
      <c r="D17" s="15"/>
      <c r="E17" s="23"/>
      <c r="F17" s="12"/>
      <c r="H17" s="13"/>
    </row>
    <row r="18" spans="1:8" x14ac:dyDescent="0.25">
      <c r="C18" s="15"/>
      <c r="D18" s="15"/>
      <c r="E18" s="23"/>
      <c r="F18" s="12"/>
      <c r="H18" s="13"/>
    </row>
    <row r="19" spans="1:8" x14ac:dyDescent="0.25">
      <c r="C19" s="15"/>
      <c r="D19" s="15"/>
      <c r="E19" s="24"/>
      <c r="F19" s="12"/>
      <c r="H19" s="13"/>
    </row>
    <row r="20" spans="1:8" x14ac:dyDescent="0.25">
      <c r="C20" s="15"/>
      <c r="D20" s="15"/>
      <c r="E20" s="23"/>
      <c r="F20" s="12"/>
      <c r="H20" s="13"/>
    </row>
    <row r="21" spans="1:8" x14ac:dyDescent="0.25">
      <c r="C21" s="15"/>
      <c r="D21" s="15"/>
      <c r="E21" s="23"/>
      <c r="F21" s="12"/>
      <c r="H21" s="13"/>
    </row>
    <row r="22" spans="1:8" x14ac:dyDescent="0.25">
      <c r="A22" s="12"/>
      <c r="C22" s="15"/>
      <c r="D22" s="15"/>
      <c r="E22" s="23"/>
      <c r="F22" s="12"/>
      <c r="H22" s="13"/>
    </row>
    <row r="23" spans="1:8" x14ac:dyDescent="0.25">
      <c r="A23" s="10"/>
      <c r="C23" s="15"/>
      <c r="D23" s="15"/>
      <c r="E23" s="24"/>
      <c r="F23" s="12"/>
      <c r="H23" s="13"/>
    </row>
    <row r="24" spans="1:8" x14ac:dyDescent="0.25">
      <c r="A24" s="10"/>
      <c r="C24" s="15"/>
      <c r="D24" s="15"/>
      <c r="E24" s="11"/>
      <c r="F24" s="12"/>
      <c r="H24" s="13"/>
    </row>
    <row r="25" spans="1:8" x14ac:dyDescent="0.25">
      <c r="C25" s="15"/>
      <c r="D25" s="15"/>
      <c r="E25" s="16"/>
      <c r="F25" s="12"/>
      <c r="H25" s="13"/>
    </row>
    <row r="26" spans="1:8" x14ac:dyDescent="0.25">
      <c r="C26" s="15"/>
      <c r="D26" s="15"/>
      <c r="E26" s="11"/>
      <c r="F26" s="12"/>
      <c r="H26" s="13"/>
    </row>
    <row r="27" spans="1:8" x14ac:dyDescent="0.25">
      <c r="C27" s="10"/>
      <c r="E27" s="10"/>
      <c r="F27" s="10"/>
    </row>
    <row r="28" spans="1:8" x14ac:dyDescent="0.25">
      <c r="E28" s="10"/>
      <c r="F28" s="10"/>
    </row>
    <row r="29" spans="1:8" x14ac:dyDescent="0.25">
      <c r="E29" s="10"/>
      <c r="F29" s="10"/>
    </row>
    <row r="30" spans="1:8" x14ac:dyDescent="0.25">
      <c r="E30" s="10"/>
      <c r="F30" s="10"/>
    </row>
    <row r="31" spans="1:8" x14ac:dyDescent="0.25">
      <c r="E31" s="10"/>
      <c r="F31" s="10"/>
    </row>
    <row r="32" spans="1:8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4r+7YcERxDOQdUCkAGR9KIaSO6gHbLgu/ycC7Me37MAWztyIhT4z/c8n5gnEiBwWB9xZI1zOUm7MF1f3cqOY4A==" saltValue="ed/4lwlnW9H188bWb55soA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zoomScale="80" zoomScaleNormal="80" workbookViewId="0">
      <selection activeCell="F18" sqref="F18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2851562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14</v>
      </c>
      <c r="E1" s="3"/>
      <c r="F1" s="4"/>
    </row>
    <row r="2" spans="1:9" ht="18" x14ac:dyDescent="0.25">
      <c r="C2" s="5" t="s">
        <v>3</v>
      </c>
      <c r="D2" s="10">
        <v>16.723732568931482</v>
      </c>
      <c r="E2" s="1" t="s">
        <v>4</v>
      </c>
    </row>
    <row r="3" spans="1:9" ht="18" x14ac:dyDescent="0.25">
      <c r="C3" s="5" t="s">
        <v>10</v>
      </c>
      <c r="D3" s="15" t="s">
        <v>18</v>
      </c>
      <c r="E3" s="1" t="s">
        <v>4</v>
      </c>
      <c r="F3" s="6"/>
    </row>
    <row r="4" spans="1:9" ht="18" x14ac:dyDescent="0.25">
      <c r="C4" s="5" t="s">
        <v>11</v>
      </c>
      <c r="D4" s="15" t="s">
        <v>19</v>
      </c>
      <c r="E4" s="1" t="s">
        <v>4</v>
      </c>
      <c r="F4" s="6"/>
    </row>
    <row r="5" spans="1:9" x14ac:dyDescent="0.25">
      <c r="C5" s="5" t="s">
        <v>12</v>
      </c>
      <c r="D5" s="18">
        <f>(D4/D3)*100</f>
        <v>15.592028135990624</v>
      </c>
      <c r="E5" s="1" t="s">
        <v>2</v>
      </c>
      <c r="F5" s="6"/>
    </row>
    <row r="6" spans="1:9" x14ac:dyDescent="0.25">
      <c r="C6" s="5" t="s">
        <v>6</v>
      </c>
      <c r="D6" s="17">
        <v>6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</row>
    <row r="11" spans="1:9" x14ac:dyDescent="0.25">
      <c r="C11" s="15">
        <v>187</v>
      </c>
      <c r="D11" s="15">
        <v>16.399999999999999</v>
      </c>
      <c r="E11" s="20">
        <v>-0.23</v>
      </c>
      <c r="F11" s="12">
        <f t="shared" ref="F11:F16" si="0">((D11-$D$2)/$D$2)*100</f>
        <v>-1.9357674346748237</v>
      </c>
      <c r="H11" s="13">
        <f>(100+F11)/100</f>
        <v>0.98064232565325171</v>
      </c>
      <c r="I11" s="1">
        <f>1+($D$3-$D$2)/$D$2</f>
        <v>1.0201071997344193</v>
      </c>
    </row>
    <row r="12" spans="1:9" x14ac:dyDescent="0.25">
      <c r="C12" s="15">
        <v>338</v>
      </c>
      <c r="D12" s="15">
        <v>13.9</v>
      </c>
      <c r="E12" s="20">
        <v>-1.08</v>
      </c>
      <c r="F12" s="12">
        <f t="shared" si="0"/>
        <v>-16.884583374510971</v>
      </c>
      <c r="H12" s="13">
        <f>(100+F12)/100</f>
        <v>0.83115416625489036</v>
      </c>
      <c r="I12" s="1">
        <f t="shared" ref="I12:I16" si="1">1+($D$3-$D$2)/$D$2</f>
        <v>1.0201071997344193</v>
      </c>
    </row>
    <row r="13" spans="1:9" x14ac:dyDescent="0.25">
      <c r="C13" s="15">
        <v>761</v>
      </c>
      <c r="D13" s="15">
        <v>17.399999999999999</v>
      </c>
      <c r="E13" s="20">
        <v>0.12</v>
      </c>
      <c r="F13" s="12">
        <f t="shared" si="0"/>
        <v>4.0437589412596386</v>
      </c>
      <c r="H13" s="13">
        <f t="shared" ref="H13:H16" si="2">(100+F13)/100</f>
        <v>1.0404375894125963</v>
      </c>
      <c r="I13" s="1">
        <f t="shared" si="1"/>
        <v>1.0201071997344193</v>
      </c>
    </row>
    <row r="14" spans="1:9" x14ac:dyDescent="0.25">
      <c r="C14" s="15">
        <v>835</v>
      </c>
      <c r="D14" s="15">
        <v>24.2</v>
      </c>
      <c r="E14" s="22">
        <v>2.44</v>
      </c>
      <c r="F14" s="12">
        <f t="shared" si="0"/>
        <v>44.704538297613986</v>
      </c>
      <c r="H14" s="13">
        <f t="shared" si="2"/>
        <v>1.4470453829761398</v>
      </c>
      <c r="I14" s="1">
        <f t="shared" si="1"/>
        <v>1.0201071997344193</v>
      </c>
    </row>
    <row r="15" spans="1:9" x14ac:dyDescent="0.25">
      <c r="C15" s="15">
        <v>961</v>
      </c>
      <c r="D15" s="15">
        <v>17.5</v>
      </c>
      <c r="E15" s="20">
        <v>0.15</v>
      </c>
      <c r="F15" s="12">
        <f t="shared" si="0"/>
        <v>4.6417115788530934</v>
      </c>
      <c r="H15" s="13">
        <f t="shared" si="2"/>
        <v>1.0464171157885309</v>
      </c>
      <c r="I15" s="1">
        <f t="shared" si="1"/>
        <v>1.0201071997344193</v>
      </c>
    </row>
    <row r="16" spans="1:9" x14ac:dyDescent="0.25">
      <c r="C16" s="15">
        <v>964</v>
      </c>
      <c r="D16" s="15">
        <v>16.100000000000001</v>
      </c>
      <c r="E16" s="20">
        <v>-0.33</v>
      </c>
      <c r="F16" s="12">
        <f t="shared" si="0"/>
        <v>-3.7296253474551455</v>
      </c>
      <c r="H16" s="13">
        <f t="shared" si="2"/>
        <v>0.96270374652544854</v>
      </c>
      <c r="I16" s="1">
        <f t="shared" si="1"/>
        <v>1.0201071997344193</v>
      </c>
    </row>
    <row r="17" spans="1:8" x14ac:dyDescent="0.25">
      <c r="C17" s="15"/>
      <c r="D17" s="15"/>
      <c r="E17" s="23"/>
      <c r="F17" s="12"/>
      <c r="H17" s="13"/>
    </row>
    <row r="18" spans="1:8" x14ac:dyDescent="0.25">
      <c r="C18" s="15"/>
      <c r="D18" s="15"/>
      <c r="E18" s="23"/>
      <c r="F18" s="12"/>
      <c r="H18" s="13"/>
    </row>
    <row r="19" spans="1:8" x14ac:dyDescent="0.25">
      <c r="C19" s="15"/>
      <c r="D19" s="15"/>
      <c r="E19" s="24"/>
      <c r="F19" s="12"/>
      <c r="H19" s="13"/>
    </row>
    <row r="20" spans="1:8" x14ac:dyDescent="0.25">
      <c r="C20" s="15"/>
      <c r="D20" s="15"/>
      <c r="E20" s="23"/>
      <c r="F20" s="12"/>
      <c r="H20" s="13"/>
    </row>
    <row r="21" spans="1:8" x14ac:dyDescent="0.25">
      <c r="C21" s="15"/>
      <c r="D21" s="15"/>
      <c r="E21" s="23"/>
      <c r="F21" s="12"/>
      <c r="H21" s="13"/>
    </row>
    <row r="22" spans="1:8" x14ac:dyDescent="0.25">
      <c r="A22" s="12"/>
      <c r="C22" s="15"/>
      <c r="D22" s="15"/>
      <c r="E22" s="23"/>
      <c r="F22" s="12"/>
      <c r="H22" s="13"/>
    </row>
    <row r="23" spans="1:8" x14ac:dyDescent="0.25">
      <c r="A23" s="10"/>
      <c r="C23" s="15"/>
      <c r="D23" s="15"/>
      <c r="E23" s="23"/>
      <c r="F23" s="12"/>
      <c r="H23" s="13"/>
    </row>
    <row r="24" spans="1:8" x14ac:dyDescent="0.25">
      <c r="A24" s="10"/>
      <c r="C24" s="15"/>
      <c r="D24" s="15"/>
      <c r="E24" s="11"/>
      <c r="F24" s="12"/>
      <c r="H24" s="13"/>
    </row>
    <row r="25" spans="1:8" x14ac:dyDescent="0.25">
      <c r="C25" s="15"/>
      <c r="D25" s="15"/>
      <c r="E25" s="11"/>
      <c r="F25" s="12"/>
      <c r="H25" s="13"/>
    </row>
    <row r="26" spans="1:8" x14ac:dyDescent="0.25">
      <c r="C26" s="15"/>
      <c r="D26" s="15"/>
      <c r="E26" s="11"/>
      <c r="F26" s="12"/>
      <c r="H26" s="13"/>
    </row>
    <row r="27" spans="1:8" x14ac:dyDescent="0.25">
      <c r="C27" s="10"/>
      <c r="E27" s="10"/>
      <c r="F27" s="10"/>
    </row>
    <row r="28" spans="1:8" x14ac:dyDescent="0.25">
      <c r="E28" s="10"/>
      <c r="F28" s="10"/>
    </row>
    <row r="29" spans="1:8" x14ac:dyDescent="0.25">
      <c r="E29" s="10"/>
      <c r="F29" s="10"/>
    </row>
    <row r="30" spans="1:8" x14ac:dyDescent="0.25">
      <c r="E30" s="10"/>
      <c r="F30" s="10"/>
    </row>
    <row r="31" spans="1:8" x14ac:dyDescent="0.25">
      <c r="E31" s="10"/>
      <c r="F31" s="10"/>
    </row>
    <row r="32" spans="1:8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QQsrarS7c7Pn5c/j6sRgGOAnpz6bYKpccVmsFAgRUA0YeGtY1O3GqrtDTNi4v394ClOIh4IZVAQFv8NwGl5hpQ==" saltValue="N74MBz1zjTX2r4ocIMIpew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zoomScale="80" zoomScaleNormal="80" workbookViewId="0">
      <selection activeCell="F17" sqref="F17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8.710937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15</v>
      </c>
      <c r="E1" s="3"/>
      <c r="F1" s="4"/>
    </row>
    <row r="2" spans="1:9" ht="18" x14ac:dyDescent="0.25">
      <c r="C2" s="5" t="s">
        <v>3</v>
      </c>
      <c r="D2" s="9">
        <v>32.063011980558642</v>
      </c>
      <c r="E2" s="1" t="s">
        <v>4</v>
      </c>
    </row>
    <row r="3" spans="1:9" ht="18" x14ac:dyDescent="0.25">
      <c r="C3" s="5" t="s">
        <v>10</v>
      </c>
      <c r="D3" s="9" t="s">
        <v>20</v>
      </c>
      <c r="E3" s="1" t="s">
        <v>4</v>
      </c>
      <c r="F3" s="6"/>
    </row>
    <row r="4" spans="1:9" ht="18" x14ac:dyDescent="0.25">
      <c r="C4" s="5" t="s">
        <v>11</v>
      </c>
      <c r="D4" s="19" t="s">
        <v>21</v>
      </c>
      <c r="E4" s="1" t="s">
        <v>4</v>
      </c>
      <c r="F4" s="6"/>
    </row>
    <row r="5" spans="1:9" x14ac:dyDescent="0.25">
      <c r="C5" s="5" t="s">
        <v>12</v>
      </c>
      <c r="D5" s="18">
        <f>(D4/D3)*100</f>
        <v>4.5245494095711623</v>
      </c>
      <c r="E5" s="1" t="s">
        <v>2</v>
      </c>
      <c r="F5" s="6"/>
    </row>
    <row r="6" spans="1:9" x14ac:dyDescent="0.25">
      <c r="C6" s="5" t="s">
        <v>6</v>
      </c>
      <c r="D6" s="17">
        <v>6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</row>
    <row r="11" spans="1:9" x14ac:dyDescent="0.25">
      <c r="A11" s="10"/>
      <c r="B11" s="10"/>
      <c r="C11" s="15">
        <v>187</v>
      </c>
      <c r="D11" s="11">
        <v>31.9</v>
      </c>
      <c r="E11" s="20">
        <v>-0.18</v>
      </c>
      <c r="F11" s="12">
        <f>((D11-$D$2)/$D$2)</f>
        <v>-5.0841131412571365E-3</v>
      </c>
      <c r="H11" s="13">
        <f>(100+F11)/100</f>
        <v>0.99994915886858748</v>
      </c>
      <c r="I11" s="1">
        <f>1+($D$3-$D$2)/$D$2</f>
        <v>1.0036486908813276</v>
      </c>
    </row>
    <row r="12" spans="1:9" x14ac:dyDescent="0.25">
      <c r="A12" s="10"/>
      <c r="B12" s="10"/>
      <c r="C12" s="15">
        <v>338</v>
      </c>
      <c r="D12" s="11">
        <v>31</v>
      </c>
      <c r="E12" s="20">
        <v>-0.74</v>
      </c>
      <c r="F12" s="12">
        <f t="shared" ref="F12:F16" si="0">((D12-$D$2)/$D$2)*100</f>
        <v>-3.315384035670752</v>
      </c>
      <c r="H12" s="13">
        <f t="shared" ref="H12:H16" si="1">(100+F12)/100</f>
        <v>0.96684615964329257</v>
      </c>
      <c r="I12" s="1">
        <f t="shared" ref="I12:I16" si="2">1+($D$3-$D$2)/$D$2</f>
        <v>1.0036486908813276</v>
      </c>
    </row>
    <row r="13" spans="1:9" x14ac:dyDescent="0.25">
      <c r="A13" s="10"/>
      <c r="B13" s="10"/>
      <c r="C13" s="15">
        <v>761</v>
      </c>
      <c r="D13" s="11">
        <v>32.1</v>
      </c>
      <c r="E13" s="20">
        <v>-0.05</v>
      </c>
      <c r="F13" s="12">
        <f t="shared" si="0"/>
        <v>0.11536040177319362</v>
      </c>
      <c r="H13" s="13">
        <f t="shared" si="1"/>
        <v>1.0011536040177318</v>
      </c>
      <c r="I13" s="1">
        <f t="shared" si="2"/>
        <v>1.0036486908813276</v>
      </c>
    </row>
    <row r="14" spans="1:9" x14ac:dyDescent="0.25">
      <c r="A14" s="10"/>
      <c r="B14" s="10"/>
      <c r="C14" s="15">
        <v>835</v>
      </c>
      <c r="D14" s="11">
        <v>44.6</v>
      </c>
      <c r="E14" s="21">
        <v>7.76</v>
      </c>
      <c r="F14" s="12">
        <f t="shared" si="0"/>
        <v>39.101092645454344</v>
      </c>
      <c r="H14" s="13">
        <f t="shared" si="1"/>
        <v>1.3910109264545434</v>
      </c>
      <c r="I14" s="1">
        <f t="shared" si="2"/>
        <v>1.0036486908813276</v>
      </c>
    </row>
    <row r="15" spans="1:9" x14ac:dyDescent="0.25">
      <c r="A15" s="10"/>
      <c r="B15" s="10"/>
      <c r="C15" s="15">
        <v>961</v>
      </c>
      <c r="D15" s="11">
        <v>32.799999999999997</v>
      </c>
      <c r="E15" s="20">
        <v>0.39</v>
      </c>
      <c r="F15" s="12">
        <f t="shared" si="0"/>
        <v>2.2985614074193248</v>
      </c>
      <c r="H15" s="13">
        <f t="shared" si="1"/>
        <v>1.0229856140741933</v>
      </c>
      <c r="I15" s="1">
        <f t="shared" si="2"/>
        <v>1.0036486908813276</v>
      </c>
    </row>
    <row r="16" spans="1:9" x14ac:dyDescent="0.25">
      <c r="C16" s="15">
        <v>964</v>
      </c>
      <c r="D16" s="11">
        <v>30.9</v>
      </c>
      <c r="E16" s="20">
        <v>-0.8</v>
      </c>
      <c r="F16" s="12">
        <f t="shared" si="0"/>
        <v>-3.6272698936202055</v>
      </c>
      <c r="H16" s="13">
        <f t="shared" si="1"/>
        <v>0.96372730106379789</v>
      </c>
      <c r="I16" s="1">
        <f t="shared" si="2"/>
        <v>1.0036486908813276</v>
      </c>
    </row>
    <row r="17" spans="1:8" x14ac:dyDescent="0.25">
      <c r="C17" s="11"/>
      <c r="D17" s="11"/>
      <c r="E17" s="23"/>
      <c r="F17" s="12"/>
      <c r="H17" s="13"/>
    </row>
    <row r="18" spans="1:8" x14ac:dyDescent="0.25">
      <c r="C18" s="11"/>
      <c r="D18" s="11"/>
      <c r="E18" s="24"/>
      <c r="F18" s="12"/>
      <c r="H18" s="13"/>
    </row>
    <row r="19" spans="1:8" x14ac:dyDescent="0.25">
      <c r="C19" s="11"/>
      <c r="D19" s="11"/>
      <c r="E19" s="23"/>
      <c r="F19" s="12"/>
      <c r="H19" s="13"/>
    </row>
    <row r="20" spans="1:8" x14ac:dyDescent="0.25">
      <c r="C20" s="11"/>
      <c r="D20" s="11"/>
      <c r="E20" s="23"/>
      <c r="F20" s="12"/>
      <c r="H20" s="13"/>
    </row>
    <row r="21" spans="1:8" x14ac:dyDescent="0.25">
      <c r="A21" s="12"/>
      <c r="B21" s="14"/>
      <c r="C21" s="11"/>
      <c r="D21" s="11"/>
      <c r="E21" s="23"/>
      <c r="F21" s="12"/>
      <c r="H21" s="13"/>
    </row>
    <row r="22" spans="1:8" x14ac:dyDescent="0.25">
      <c r="A22" s="12"/>
      <c r="C22" s="11"/>
      <c r="D22" s="11"/>
      <c r="E22" s="23"/>
      <c r="F22" s="12"/>
      <c r="H22" s="13"/>
    </row>
    <row r="23" spans="1:8" x14ac:dyDescent="0.25">
      <c r="A23" s="10"/>
      <c r="C23" s="11"/>
      <c r="D23" s="11"/>
      <c r="E23" s="23"/>
      <c r="F23" s="12"/>
      <c r="H23" s="13"/>
    </row>
    <row r="24" spans="1:8" x14ac:dyDescent="0.25">
      <c r="A24" s="10"/>
      <c r="C24" s="11"/>
      <c r="D24" s="11"/>
      <c r="E24" s="16"/>
      <c r="F24" s="12"/>
      <c r="H24" s="13"/>
    </row>
    <row r="25" spans="1:8" x14ac:dyDescent="0.25">
      <c r="C25" s="11"/>
      <c r="D25" s="11"/>
      <c r="E25" s="16"/>
      <c r="F25" s="12"/>
      <c r="H25" s="13"/>
    </row>
    <row r="26" spans="1:8" x14ac:dyDescent="0.25">
      <c r="C26" s="11"/>
      <c r="D26" s="11"/>
      <c r="E26" s="11"/>
      <c r="F26" s="12"/>
      <c r="H26" s="13"/>
    </row>
    <row r="27" spans="1:8" x14ac:dyDescent="0.25">
      <c r="C27" s="10"/>
      <c r="E27" s="10"/>
      <c r="F27" s="10"/>
    </row>
    <row r="28" spans="1:8" x14ac:dyDescent="0.25">
      <c r="E28" s="10"/>
      <c r="F28" s="10"/>
    </row>
    <row r="29" spans="1:8" x14ac:dyDescent="0.25">
      <c r="E29" s="10"/>
      <c r="F29" s="10"/>
    </row>
    <row r="30" spans="1:8" x14ac:dyDescent="0.25">
      <c r="E30" s="10"/>
      <c r="F30" s="10"/>
    </row>
    <row r="31" spans="1:8" x14ac:dyDescent="0.25">
      <c r="E31" s="10"/>
      <c r="F31" s="10"/>
    </row>
    <row r="32" spans="1:8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ocg5VZglZosmk0tA+dkEtG4hWlKC2pgi5lLkwnPNuwvDsaA2cfMHu8ss9cyJUx9VXb9p0MQkOSG00EGwI7lf5Q==" saltValue="3xwARus8Mm60EuduPBUERg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2019</Jaar>
    <Ringtest xmlns="eba2475f-4c5c-418a-90c2-2b36802fc485">VKL</Ringtest>
    <DEEL xmlns="08cda046-0f15-45eb-a9d5-77306d3264cd">Deel 3</DEEL>
    <Publicatiedatum xmlns="dda9e79c-c62e-445e-b991-197574827cb3">2021-05-25T07:57:56+00:00</Publicatiedatum>
    <Distributie_x0020_datum xmlns="eba2475f-4c5c-418a-90c2-2b36802fc485">25 januari 2012</Distributie_x0020_datum>
    <PublicURL xmlns="08cda046-0f15-45eb-a9d5-77306d3264cd">https://reflabos.vito.be/ree/LABSVKL_2019-8_Deel3.xlsx</PublicURL>
  </documentManagement>
</p:properties>
</file>

<file path=customXml/itemProps1.xml><?xml version="1.0" encoding="utf-8"?>
<ds:datastoreItem xmlns:ds="http://schemas.openxmlformats.org/officeDocument/2006/customXml" ds:itemID="{8DAAAE5B-95E2-4D35-84E2-E19889246FD3}"/>
</file>

<file path=customXml/itemProps2.xml><?xml version="1.0" encoding="utf-8"?>
<ds:datastoreItem xmlns:ds="http://schemas.openxmlformats.org/officeDocument/2006/customXml" ds:itemID="{34727D3F-CDC5-4747-B80B-BBC410B7CE4C}"/>
</file>

<file path=customXml/itemProps3.xml><?xml version="1.0" encoding="utf-8"?>
<ds:datastoreItem xmlns:ds="http://schemas.openxmlformats.org/officeDocument/2006/customXml" ds:itemID="{DFAFD5FB-A2E0-4CBA-9758-4005098F82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SO2 stap 1</vt:lpstr>
      <vt:lpstr>SO2 stap 2</vt:lpstr>
      <vt:lpstr>SO2 stap 3</vt:lpstr>
      <vt:lpstr>'SO2 stap 1'!Print_Area</vt:lpstr>
      <vt:lpstr>'SO2 stap 2'!Print_Area</vt:lpstr>
      <vt:lpstr>'SO2 stap 3'!Print_Area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LABSVKL 2019-8 deel 3</dc:title>
  <dc:creator>BAEYENSB</dc:creator>
  <cp:lastModifiedBy>Baeyens Bart</cp:lastModifiedBy>
  <cp:lastPrinted>2016-10-04T11:39:22Z</cp:lastPrinted>
  <dcterms:created xsi:type="dcterms:W3CDTF">2010-09-21T12:11:22Z</dcterms:created>
  <dcterms:modified xsi:type="dcterms:W3CDTF">2019-12-12T07:20:23Z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24900</vt:r8>
  </property>
</Properties>
</file>