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1\VKL2021\5. Rapportering\Eindrapport\bijlagen eindrapport\Deel 4\"/>
    </mc:Choice>
  </mc:AlternateContent>
  <xr:revisionPtr revIDLastSave="0" documentId="13_ncr:1_{F212EB5E-8BF4-443C-ACCF-B7C082DFE5C6}" xr6:coauthVersionLast="45" xr6:coauthVersionMax="45" xr10:uidLastSave="{00000000-0000-0000-0000-000000000000}"/>
  <bookViews>
    <workbookView xWindow="-120" yWindow="-120" windowWidth="29040" windowHeight="15840" tabRatio="954" xr2:uid="{00000000-000D-0000-FFFF-FFFF00000000}"/>
  </bookViews>
  <sheets>
    <sheet name="Volume" sheetId="81" r:id="rId1"/>
    <sheet name="Temperatuur" sheetId="82" r:id="rId2"/>
    <sheet name="Water" sheetId="83" r:id="rId3"/>
    <sheet name="Snelheid laag S" sheetId="85" r:id="rId4"/>
    <sheet name="Snelheid laag L" sheetId="84" r:id="rId5"/>
    <sheet name="Snelheid hoog S" sheetId="87" r:id="rId6"/>
    <sheet name="Snelheid hoog L" sheetId="86" r:id="rId7"/>
    <sheet name="Stof laag KCl" sheetId="88" r:id="rId8"/>
    <sheet name="Stof laag KNO3" sheetId="89" r:id="rId9"/>
    <sheet name="Stof laag (NH4)2SO4" sheetId="90" r:id="rId10"/>
    <sheet name="Stof hoog KCl" sheetId="94" r:id="rId11"/>
    <sheet name="Stof hoog KNO3" sheetId="95" r:id="rId12"/>
    <sheet name="Stof hoog (NH4)2SO4" sheetId="96" r:id="rId13"/>
  </sheets>
  <externalReferences>
    <externalReference r:id="rId14"/>
  </externalReferences>
  <definedNames>
    <definedName name="_xlnm._FilterDatabase" localSheetId="1" hidden="1">Temperatuur!$B$15:$C$27</definedName>
    <definedName name="_tab1">[1]tabel!$B$8:$C$125</definedName>
    <definedName name="f">[1]tabel!$B$8:$C$125</definedName>
    <definedName name="_xlnm.Print_Area" localSheetId="6">'Snelheid hoog L'!$B$3:$AB$27</definedName>
    <definedName name="_xlnm.Print_Area" localSheetId="5">'Snelheid hoog S'!$B$3:$AE$32</definedName>
    <definedName name="_xlnm.Print_Area" localSheetId="4">'Snelheid laag L'!$B$3:$AB$27</definedName>
    <definedName name="_xlnm.Print_Area" localSheetId="3">'Snelheid laag S'!$B$6:$AE$32</definedName>
    <definedName name="_xlnm.Print_Area" localSheetId="12">'Stof hoog (NH4)2SO4'!$B$3:$AD$27</definedName>
    <definedName name="_xlnm.Print_Area" localSheetId="10">'Stof hoog KCl'!$B$3:$AD$27</definedName>
    <definedName name="_xlnm.Print_Area" localSheetId="11">'Stof hoog KNO3'!$B$3:$AD$27</definedName>
    <definedName name="_xlnm.Print_Area" localSheetId="9">'Stof laag (NH4)2SO4'!$B$3:$AB$27</definedName>
    <definedName name="_xlnm.Print_Area" localSheetId="7">'Stof laag KCl'!$B$3:$AB$27</definedName>
    <definedName name="_xlnm.Print_Area" localSheetId="8">'Stof laag KNO3'!$B$3:$AB$27</definedName>
    <definedName name="_xlnm.Print_Area" localSheetId="1">Temperatuur!$B$3:$AA$30</definedName>
    <definedName name="_xlnm.Print_Area" localSheetId="0">Volume!$B$3:$AA$31</definedName>
    <definedName name="_xlnm.Print_Area" localSheetId="2">Water!$B$3:$AA$30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89" l="1"/>
  <c r="D17" i="89"/>
  <c r="D18" i="89"/>
  <c r="D19" i="89"/>
  <c r="D20" i="89"/>
  <c r="D21" i="89"/>
  <c r="D22" i="89"/>
  <c r="D23" i="89"/>
  <c r="D24" i="89"/>
  <c r="D25" i="89"/>
  <c r="D26" i="89"/>
  <c r="D27" i="89"/>
  <c r="D26" i="84" l="1"/>
  <c r="D27" i="84"/>
  <c r="D17" i="82"/>
  <c r="D18" i="82"/>
  <c r="D19" i="82"/>
  <c r="D20" i="82"/>
  <c r="D21" i="82"/>
  <c r="D22" i="82"/>
  <c r="D23" i="82"/>
  <c r="D24" i="82"/>
  <c r="D25" i="82"/>
  <c r="D26" i="82"/>
  <c r="D27" i="82"/>
  <c r="D17" i="83"/>
  <c r="D18" i="83"/>
  <c r="D19" i="83"/>
  <c r="D20" i="83"/>
  <c r="D21" i="83"/>
  <c r="D22" i="83"/>
  <c r="D23" i="83"/>
  <c r="D24" i="83"/>
  <c r="D25" i="83"/>
  <c r="D26" i="83"/>
  <c r="D27" i="83"/>
  <c r="D17" i="84"/>
  <c r="D18" i="84"/>
  <c r="D19" i="84"/>
  <c r="D20" i="84"/>
  <c r="D21" i="84"/>
  <c r="D22" i="84"/>
  <c r="D23" i="84"/>
  <c r="D24" i="84"/>
  <c r="D25" i="84"/>
  <c r="D17" i="85"/>
  <c r="D18" i="85"/>
  <c r="D19" i="85"/>
  <c r="D20" i="85"/>
  <c r="D21" i="85"/>
  <c r="D22" i="85"/>
  <c r="D23" i="85"/>
  <c r="D24" i="85"/>
  <c r="D25" i="85"/>
  <c r="D26" i="85"/>
  <c r="D27" i="85"/>
  <c r="D28" i="85"/>
  <c r="D29" i="85"/>
  <c r="D30" i="85"/>
  <c r="D31" i="85"/>
  <c r="D32" i="85"/>
  <c r="D17" i="86"/>
  <c r="D18" i="86"/>
  <c r="D19" i="86"/>
  <c r="D20" i="86"/>
  <c r="D21" i="86"/>
  <c r="D22" i="86"/>
  <c r="D23" i="86"/>
  <c r="D24" i="86"/>
  <c r="D25" i="86"/>
  <c r="D26" i="86"/>
  <c r="D27" i="86"/>
  <c r="D17" i="87"/>
  <c r="D18" i="87"/>
  <c r="D19" i="87"/>
  <c r="D20" i="87"/>
  <c r="D21" i="87"/>
  <c r="D22" i="87"/>
  <c r="D23" i="87"/>
  <c r="D24" i="87"/>
  <c r="D25" i="87"/>
  <c r="D26" i="87"/>
  <c r="D27" i="87"/>
  <c r="D28" i="87"/>
  <c r="D29" i="87"/>
  <c r="D30" i="87"/>
  <c r="D31" i="87"/>
  <c r="D32" i="87"/>
  <c r="D17" i="88"/>
  <c r="D18" i="88"/>
  <c r="D19" i="88"/>
  <c r="D20" i="88"/>
  <c r="D21" i="88"/>
  <c r="D22" i="88"/>
  <c r="D23" i="88"/>
  <c r="D24" i="88"/>
  <c r="D25" i="88"/>
  <c r="D26" i="88"/>
  <c r="D27" i="88"/>
  <c r="D17" i="90"/>
  <c r="D18" i="90"/>
  <c r="D19" i="90"/>
  <c r="D20" i="90"/>
  <c r="D21" i="90"/>
  <c r="D22" i="90"/>
  <c r="D23" i="90"/>
  <c r="D24" i="90"/>
  <c r="D25" i="90"/>
  <c r="D26" i="90"/>
  <c r="D27" i="90"/>
  <c r="D17" i="94"/>
  <c r="D18" i="94"/>
  <c r="D19" i="94"/>
  <c r="D20" i="94"/>
  <c r="D21" i="94"/>
  <c r="D22" i="94"/>
  <c r="D23" i="94"/>
  <c r="D24" i="94"/>
  <c r="D25" i="94"/>
  <c r="D26" i="94"/>
  <c r="D27" i="94"/>
  <c r="D17" i="95"/>
  <c r="D18" i="95"/>
  <c r="D19" i="95"/>
  <c r="D20" i="95"/>
  <c r="D21" i="95"/>
  <c r="D22" i="95"/>
  <c r="D23" i="95"/>
  <c r="D24" i="95"/>
  <c r="D25" i="95"/>
  <c r="D26" i="95"/>
  <c r="D27" i="95"/>
  <c r="D17" i="96"/>
  <c r="D18" i="96"/>
  <c r="D19" i="96"/>
  <c r="D20" i="96"/>
  <c r="D21" i="96"/>
  <c r="D22" i="96"/>
  <c r="D23" i="96"/>
  <c r="D24" i="96"/>
  <c r="D25" i="96"/>
  <c r="D26" i="96"/>
  <c r="D27" i="96"/>
  <c r="D17" i="81"/>
  <c r="D18" i="81"/>
  <c r="D19" i="81"/>
  <c r="D20" i="81"/>
  <c r="D21" i="81"/>
  <c r="D22" i="81"/>
  <c r="D23" i="81"/>
  <c r="D24" i="81"/>
  <c r="D25" i="81"/>
  <c r="D26" i="81"/>
  <c r="D27" i="81"/>
  <c r="D16" i="82"/>
  <c r="D16" i="83"/>
  <c r="D16" i="84"/>
  <c r="D16" i="85"/>
  <c r="D16" i="86"/>
  <c r="D16" i="87"/>
  <c r="D16" i="88"/>
  <c r="D16" i="90"/>
  <c r="D16" i="94"/>
  <c r="D16" i="95"/>
  <c r="D16" i="96"/>
  <c r="D16" i="81"/>
  <c r="D30" i="81" l="1"/>
  <c r="D30" i="83" l="1"/>
  <c r="D30" i="82" l="1"/>
</calcChain>
</file>

<file path=xl/sharedStrings.xml><?xml version="1.0" encoding="utf-8"?>
<sst xmlns="http://schemas.openxmlformats.org/spreadsheetml/2006/main" count="117" uniqueCount="20">
  <si>
    <t>Gemiddelde</t>
  </si>
  <si>
    <t>Volume</t>
  </si>
  <si>
    <t>Temperatuur</t>
  </si>
  <si>
    <t>Water</t>
  </si>
  <si>
    <t>Snelheid laag L</t>
  </si>
  <si>
    <t>Snelheid laag S</t>
  </si>
  <si>
    <t>Snelheid hoog L</t>
  </si>
  <si>
    <t>Snelheid hoog S</t>
  </si>
  <si>
    <t>Stof laag KCl</t>
  </si>
  <si>
    <t>Stof hoog KCl</t>
  </si>
  <si>
    <t>Getal</t>
  </si>
  <si>
    <t>Nr</t>
  </si>
  <si>
    <t>Gemiddelde met uitschieters:</t>
  </si>
  <si>
    <t>Gemiddelde zonder uitschieters:</t>
  </si>
  <si>
    <r>
      <t>Stof hoog (NH</t>
    </r>
    <r>
      <rPr>
        <b/>
        <vertAlign val="subscript"/>
        <sz val="12"/>
        <rFont val="Calibri"/>
        <family val="2"/>
        <scheme val="minor"/>
      </rPr>
      <t>4</t>
    </r>
    <r>
      <rPr>
        <b/>
        <sz val="12"/>
        <rFont val="Calibri"/>
        <family val="2"/>
        <scheme val="minor"/>
      </rPr>
      <t>)</t>
    </r>
    <r>
      <rPr>
        <b/>
        <vertAlign val="sub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SO</t>
    </r>
    <r>
      <rPr>
        <b/>
        <vertAlign val="subscript"/>
        <sz val="12"/>
        <rFont val="Calibri"/>
        <family val="2"/>
        <scheme val="minor"/>
      </rPr>
      <t>4</t>
    </r>
  </si>
  <si>
    <r>
      <t>Stog hoog KNO</t>
    </r>
    <r>
      <rPr>
        <b/>
        <vertAlign val="subscript"/>
        <sz val="12"/>
        <rFont val="Calibri"/>
        <family val="2"/>
        <scheme val="minor"/>
      </rPr>
      <t>3</t>
    </r>
  </si>
  <si>
    <r>
      <t>Stof laag (NH</t>
    </r>
    <r>
      <rPr>
        <b/>
        <vertAlign val="subscript"/>
        <sz val="12"/>
        <rFont val="Calibri"/>
        <family val="2"/>
        <scheme val="minor"/>
      </rPr>
      <t>4</t>
    </r>
    <r>
      <rPr>
        <b/>
        <sz val="12"/>
        <rFont val="Calibri"/>
        <family val="2"/>
        <scheme val="minor"/>
      </rPr>
      <t>)</t>
    </r>
    <r>
      <rPr>
        <b/>
        <vertAlign val="sub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SO</t>
    </r>
    <r>
      <rPr>
        <b/>
        <vertAlign val="subscript"/>
        <sz val="12"/>
        <rFont val="Calibri"/>
        <family val="2"/>
        <scheme val="minor"/>
      </rPr>
      <t>4</t>
    </r>
  </si>
  <si>
    <r>
      <t>Stof laag KNO</t>
    </r>
    <r>
      <rPr>
        <b/>
        <vertAlign val="subscript"/>
        <sz val="12"/>
        <rFont val="Calibri"/>
        <family val="2"/>
        <scheme val="minor"/>
      </rPr>
      <t>3</t>
    </r>
  </si>
  <si>
    <t>Stand afw SD</t>
  </si>
  <si>
    <t>Aantal getallen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</si>
</sst>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%"/>
    <numFmt numFmtId="165" formatCode="0.00000"/>
    <numFmt numFmtId="166" formatCode="0.000"/>
    <numFmt numFmtId="167" formatCode="_ * #,##0.00_ ;_ * \-#,##0.00_ ;_ * &quot;-&quot;??_ ;_ @_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sz val="10"/>
      <name val="Arial"/>
      <family val="2"/>
    </font>
    <font>
      <b/>
      <vertAlign val="sub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1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12" fillId="2" borderId="0" xfId="0" applyFont="1" applyFill="1" applyAlignment="1">
      <alignment horizontal="left"/>
    </xf>
    <xf numFmtId="10" fontId="12" fillId="2" borderId="0" xfId="1" applyNumberFormat="1" applyFont="1" applyFill="1" applyBorder="1" applyAlignment="1" applyProtection="1">
      <alignment horizontal="center"/>
    </xf>
    <xf numFmtId="10" fontId="12" fillId="2" borderId="0" xfId="1" applyNumberFormat="1" applyFont="1" applyFill="1" applyBorder="1" applyAlignment="1" applyProtection="1">
      <alignment horizontal="center"/>
      <protection locked="0"/>
    </xf>
    <xf numFmtId="0" fontId="12" fillId="2" borderId="0" xfId="4" applyFont="1" applyFill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10" fontId="12" fillId="2" borderId="0" xfId="1" applyNumberFormat="1" applyFont="1" applyFill="1" applyAlignment="1" applyProtection="1">
      <alignment horizontal="center"/>
      <protection locked="0"/>
    </xf>
    <xf numFmtId="10" fontId="12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4" applyFont="1" applyFill="1" applyAlignment="1">
      <alignment horizontal="center"/>
    </xf>
    <xf numFmtId="0" fontId="12" fillId="2" borderId="0" xfId="0" applyFont="1" applyFill="1" applyAlignment="1">
      <alignment horizontal="right"/>
    </xf>
    <xf numFmtId="0" fontId="12" fillId="2" borderId="0" xfId="4" applyFont="1" applyFill="1" applyBorder="1" applyAlignment="1">
      <alignment horizontal="center"/>
    </xf>
    <xf numFmtId="0" fontId="15" fillId="2" borderId="0" xfId="4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0" xfId="4" applyFont="1" applyFill="1" applyAlignment="1">
      <alignment horizontal="center"/>
    </xf>
    <xf numFmtId="10" fontId="12" fillId="2" borderId="2" xfId="4" applyNumberFormat="1" applyFont="1" applyFill="1" applyBorder="1" applyAlignment="1">
      <alignment horizontal="center"/>
    </xf>
    <xf numFmtId="10" fontId="12" fillId="2" borderId="4" xfId="4" applyNumberFormat="1" applyFont="1" applyFill="1" applyBorder="1" applyAlignment="1">
      <alignment horizontal="center"/>
    </xf>
    <xf numFmtId="0" fontId="12" fillId="2" borderId="6" xfId="4" applyFont="1" applyFill="1" applyBorder="1" applyAlignment="1">
      <alignment horizontal="center"/>
    </xf>
    <xf numFmtId="0" fontId="13" fillId="2" borderId="0" xfId="4" applyFont="1" applyFill="1" applyAlignment="1">
      <alignment horizontal="center"/>
    </xf>
    <xf numFmtId="10" fontId="12" fillId="2" borderId="0" xfId="0" applyNumberFormat="1" applyFont="1" applyFill="1" applyAlignment="1">
      <alignment horizontal="center"/>
    </xf>
    <xf numFmtId="0" fontId="14" fillId="2" borderId="0" xfId="4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9" fontId="12" fillId="2" borderId="0" xfId="4" applyNumberFormat="1" applyFont="1" applyFill="1" applyAlignment="1">
      <alignment horizontal="center"/>
    </xf>
    <xf numFmtId="10" fontId="12" fillId="2" borderId="0" xfId="4" applyNumberFormat="1" applyFont="1" applyFill="1" applyAlignment="1">
      <alignment horizontal="center"/>
    </xf>
    <xf numFmtId="0" fontId="12" fillId="2" borderId="0" xfId="4" applyFont="1" applyFill="1" applyBorder="1" applyAlignment="1" applyProtection="1">
      <alignment horizontal="center"/>
      <protection locked="0"/>
    </xf>
    <xf numFmtId="2" fontId="12" fillId="2" borderId="0" xfId="1" applyNumberFormat="1" applyFont="1" applyFill="1" applyBorder="1" applyAlignment="1" applyProtection="1">
      <alignment horizontal="center"/>
      <protection locked="0"/>
    </xf>
    <xf numFmtId="166" fontId="12" fillId="2" borderId="0" xfId="4" applyNumberFormat="1" applyFont="1" applyFill="1" applyBorder="1" applyAlignment="1" applyProtection="1">
      <alignment horizontal="center"/>
      <protection locked="0"/>
    </xf>
    <xf numFmtId="165" fontId="12" fillId="2" borderId="0" xfId="4" applyNumberFormat="1" applyFont="1" applyFill="1" applyBorder="1" applyAlignment="1" applyProtection="1">
      <alignment horizontal="center"/>
      <protection locked="0"/>
    </xf>
    <xf numFmtId="10" fontId="12" fillId="2" borderId="0" xfId="4" applyNumberFormat="1" applyFont="1" applyFill="1" applyBorder="1" applyAlignment="1">
      <alignment horizontal="center"/>
    </xf>
    <xf numFmtId="9" fontId="12" fillId="2" borderId="0" xfId="1" applyFont="1" applyFill="1" applyAlignment="1">
      <alignment horizontal="center"/>
    </xf>
    <xf numFmtId="10" fontId="12" fillId="2" borderId="2" xfId="0" applyNumberFormat="1" applyFont="1" applyFill="1" applyBorder="1" applyAlignment="1">
      <alignment horizontal="center"/>
    </xf>
    <xf numFmtId="10" fontId="12" fillId="2" borderId="4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9" fontId="1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10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/>
      <protection locked="0"/>
    </xf>
    <xf numFmtId="166" fontId="12" fillId="2" borderId="0" xfId="0" applyNumberFormat="1" applyFont="1" applyFill="1" applyBorder="1" applyAlignment="1" applyProtection="1">
      <alignment horizontal="center"/>
      <protection locked="0"/>
    </xf>
    <xf numFmtId="165" fontId="12" fillId="2" borderId="0" xfId="0" applyNumberFormat="1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>
      <alignment horizontal="center"/>
    </xf>
    <xf numFmtId="10" fontId="12" fillId="2" borderId="0" xfId="1" applyNumberFormat="1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9" fontId="12" fillId="2" borderId="0" xfId="1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horizontal="center"/>
    </xf>
    <xf numFmtId="2" fontId="12" fillId="2" borderId="4" xfId="0" applyNumberFormat="1" applyFont="1" applyFill="1" applyBorder="1" applyAlignment="1">
      <alignment horizontal="center"/>
    </xf>
    <xf numFmtId="164" fontId="12" fillId="2" borderId="0" xfId="1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0" fillId="0" borderId="3" xfId="0" applyBorder="1" applyAlignment="1">
      <alignment horizontal="center"/>
    </xf>
    <xf numFmtId="10" fontId="12" fillId="0" borderId="7" xfId="1" applyNumberFormat="1" applyFont="1" applyFill="1" applyBorder="1" applyAlignment="1" applyProtection="1">
      <alignment horizontal="center"/>
    </xf>
    <xf numFmtId="10" fontId="12" fillId="0" borderId="4" xfId="1" applyNumberFormat="1" applyFont="1" applyBorder="1" applyAlignment="1">
      <alignment horizontal="center"/>
    </xf>
    <xf numFmtId="10" fontId="12" fillId="2" borderId="0" xfId="0" applyNumberFormat="1" applyFont="1" applyFill="1"/>
    <xf numFmtId="0" fontId="12" fillId="2" borderId="0" xfId="0" applyFont="1" applyFill="1"/>
    <xf numFmtId="2" fontId="12" fillId="2" borderId="0" xfId="0" applyNumberFormat="1" applyFont="1" applyFill="1"/>
    <xf numFmtId="2" fontId="12" fillId="2" borderId="0" xfId="0" applyNumberFormat="1" applyFont="1" applyFill="1" applyBorder="1"/>
    <xf numFmtId="2" fontId="12" fillId="0" borderId="7" xfId="1" applyNumberFormat="1" applyFont="1" applyFill="1" applyBorder="1" applyAlignment="1" applyProtection="1">
      <alignment horizontal="center"/>
    </xf>
    <xf numFmtId="2" fontId="12" fillId="0" borderId="4" xfId="1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0" fontId="12" fillId="0" borderId="11" xfId="1" applyNumberFormat="1" applyFont="1" applyFill="1" applyBorder="1" applyAlignment="1" applyProtection="1">
      <alignment horizontal="center"/>
    </xf>
    <xf numFmtId="10" fontId="12" fillId="0" borderId="6" xfId="1" applyNumberFormat="1" applyFont="1" applyBorder="1" applyAlignment="1">
      <alignment horizontal="center"/>
    </xf>
    <xf numFmtId="2" fontId="12" fillId="0" borderId="11" xfId="1" applyNumberFormat="1" applyFont="1" applyFill="1" applyBorder="1" applyAlignment="1" applyProtection="1">
      <alignment horizontal="center"/>
    </xf>
    <xf numFmtId="2" fontId="12" fillId="0" borderId="6" xfId="1" applyNumberFormat="1" applyFont="1" applyBorder="1" applyAlignment="1">
      <alignment horizontal="center"/>
    </xf>
    <xf numFmtId="0" fontId="11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left"/>
    </xf>
  </cellXfs>
  <cellStyles count="24">
    <cellStyle name="Comma 2" xfId="13" xr:uid="{00000000-0005-0000-0000-000000000000}"/>
    <cellStyle name="Normal" xfId="0" builtinId="0"/>
    <cellStyle name="Normal 10" xfId="15" xr:uid="{00000000-0005-0000-0000-000002000000}"/>
    <cellStyle name="Normal 11" xfId="23" xr:uid="{00000000-0005-0000-0000-000003000000}"/>
    <cellStyle name="Normal 2" xfId="4" xr:uid="{00000000-0005-0000-0000-000004000000}"/>
    <cellStyle name="Normal 3" xfId="5" xr:uid="{00000000-0005-0000-0000-000005000000}"/>
    <cellStyle name="Normal 3 2" xfId="17" xr:uid="{00000000-0005-0000-0000-000006000000}"/>
    <cellStyle name="Normal 4" xfId="6" xr:uid="{00000000-0005-0000-0000-000007000000}"/>
    <cellStyle name="Normal 4 2" xfId="18" xr:uid="{00000000-0005-0000-0000-000008000000}"/>
    <cellStyle name="Normal 5" xfId="8" xr:uid="{00000000-0005-0000-0000-000009000000}"/>
    <cellStyle name="Normal 5 2" xfId="19" xr:uid="{00000000-0005-0000-0000-00000A000000}"/>
    <cellStyle name="Normal 6" xfId="9" xr:uid="{00000000-0005-0000-0000-00000B000000}"/>
    <cellStyle name="Normal 6 2" xfId="20" xr:uid="{00000000-0005-0000-0000-00000C000000}"/>
    <cellStyle name="Normal 7" xfId="10" xr:uid="{00000000-0005-0000-0000-00000D000000}"/>
    <cellStyle name="Normal 7 2" xfId="21" xr:uid="{00000000-0005-0000-0000-00000E000000}"/>
    <cellStyle name="Normal 8" xfId="11" xr:uid="{00000000-0005-0000-0000-00000F000000}"/>
    <cellStyle name="Normal 8 2" xfId="22" xr:uid="{00000000-0005-0000-0000-000010000000}"/>
    <cellStyle name="Normal 9" xfId="12" xr:uid="{00000000-0005-0000-0000-000011000000}"/>
    <cellStyle name="Percent" xfId="1" builtinId="5"/>
    <cellStyle name="Percent 2" xfId="2" xr:uid="{00000000-0005-0000-0000-000014000000}"/>
    <cellStyle name="Percent 2 2" xfId="3" xr:uid="{00000000-0005-0000-0000-000015000000}"/>
    <cellStyle name="Percent 3" xfId="14" xr:uid="{00000000-0005-0000-0000-000016000000}"/>
    <cellStyle name="Percent 4" xfId="16" xr:uid="{00000000-0005-0000-0000-000017000000}"/>
    <cellStyle name="Standaard 4" xfId="7" xr:uid="{00000000-0005-0000-0000-000018000000}"/>
  </cellStyles>
  <dxfs count="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MySqlDefault" pivot="0" table="0" count="0" xr9:uid="{00000000-0011-0000-FFFF-FFFF00000000}"/>
  </tableStyles>
  <colors>
    <mruColors>
      <color rgb="FFFFFF99"/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Volume</a:t>
            </a:r>
          </a:p>
        </c:rich>
      </c:tx>
      <c:layout>
        <c:manualLayout>
          <c:xMode val="edge"/>
          <c:yMode val="edge"/>
          <c:x val="0.4505546720453048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260933750726"/>
          <c:y val="0.24148606811145704"/>
          <c:w val="0.6709079280812866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Volume!$B$3</c:f>
              <c:strCache>
                <c:ptCount val="1"/>
                <c:pt idx="0">
                  <c:v>Volume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Volume!$B$16:$B$27</c:f>
              <c:numCache>
                <c:formatCode>General</c:formatCode>
                <c:ptCount val="12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364</c:v>
                </c:pt>
                <c:pt idx="8">
                  <c:v>722</c:v>
                </c:pt>
                <c:pt idx="9">
                  <c:v>761</c:v>
                </c:pt>
                <c:pt idx="10">
                  <c:v>961</c:v>
                </c:pt>
                <c:pt idx="11">
                  <c:v>964</c:v>
                </c:pt>
              </c:numCache>
            </c:numRef>
          </c:cat>
          <c:val>
            <c:numRef>
              <c:f>Volume!$C$16:$C$27</c:f>
              <c:numCache>
                <c:formatCode>0.00%</c:formatCode>
                <c:ptCount val="12"/>
                <c:pt idx="2">
                  <c:v>4.5440132595907942E-2</c:v>
                </c:pt>
                <c:pt idx="3">
                  <c:v>3.7346073224973499E-2</c:v>
                </c:pt>
                <c:pt idx="4">
                  <c:v>4.1807210383756593E-2</c:v>
                </c:pt>
                <c:pt idx="5">
                  <c:v>3.9790796955070214E-2</c:v>
                </c:pt>
                <c:pt idx="6">
                  <c:v>2.558169421480434E-2</c:v>
                </c:pt>
                <c:pt idx="7">
                  <c:v>1.9084303670961856E-2</c:v>
                </c:pt>
                <c:pt idx="8">
                  <c:v>2.4356565802324419E-2</c:v>
                </c:pt>
                <c:pt idx="9">
                  <c:v>4.1691801478292177E-2</c:v>
                </c:pt>
                <c:pt idx="10">
                  <c:v>1.7981297918990832E-2</c:v>
                </c:pt>
                <c:pt idx="11">
                  <c:v>3.3885988001921601E-2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59-41B8-9CF8-A5F1729A4C5B}"/>
            </c:ext>
          </c:extLst>
        </c:ser>
        <c:ser>
          <c:idx val="1"/>
          <c:order val="1"/>
          <c:tx>
            <c:strRef>
              <c:f>Volume!$B$6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Volume!$B$16:$B$27</c:f>
              <c:numCache>
                <c:formatCode>General</c:formatCode>
                <c:ptCount val="12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364</c:v>
                </c:pt>
                <c:pt idx="8">
                  <c:v>722</c:v>
                </c:pt>
                <c:pt idx="9">
                  <c:v>761</c:v>
                </c:pt>
                <c:pt idx="10">
                  <c:v>961</c:v>
                </c:pt>
                <c:pt idx="11">
                  <c:v>964</c:v>
                </c:pt>
              </c:numCache>
            </c:numRef>
          </c:cat>
          <c:val>
            <c:numRef>
              <c:f>Volume!$D$16:$D$27</c:f>
              <c:numCache>
                <c:formatCode>0.00%</c:formatCode>
                <c:ptCount val="12"/>
                <c:pt idx="0">
                  <c:v>3.2696586424700344E-2</c:v>
                </c:pt>
                <c:pt idx="1">
                  <c:v>3.2696586424700344E-2</c:v>
                </c:pt>
                <c:pt idx="2">
                  <c:v>3.2696586424700344E-2</c:v>
                </c:pt>
                <c:pt idx="3">
                  <c:v>3.2696586424700344E-2</c:v>
                </c:pt>
                <c:pt idx="4">
                  <c:v>3.2696586424700344E-2</c:v>
                </c:pt>
                <c:pt idx="5">
                  <c:v>3.2696586424700344E-2</c:v>
                </c:pt>
                <c:pt idx="6">
                  <c:v>3.2696586424700344E-2</c:v>
                </c:pt>
                <c:pt idx="7">
                  <c:v>3.2696586424700344E-2</c:v>
                </c:pt>
                <c:pt idx="8">
                  <c:v>3.2696586424700344E-2</c:v>
                </c:pt>
                <c:pt idx="9">
                  <c:v>3.2696586424700344E-2</c:v>
                </c:pt>
                <c:pt idx="10">
                  <c:v>3.2696586424700344E-2</c:v>
                </c:pt>
                <c:pt idx="11">
                  <c:v>3.2696586424700344E-2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59-41B8-9CF8-A5F1729A4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2432"/>
        <c:axId val="50404352"/>
      </c:lineChart>
      <c:catAx>
        <c:axId val="5040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455141383189338"/>
              <c:y val="0.86377721652719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404352"/>
        <c:crossesAt val="-10"/>
        <c:auto val="1"/>
        <c:lblAlgn val="ctr"/>
        <c:lblOffset val="100"/>
        <c:tickMarkSkip val="1"/>
        <c:noMultiLvlLbl val="1"/>
      </c:catAx>
      <c:valAx>
        <c:axId val="5040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8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4024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63403281487247"/>
          <c:y val="0.42105250994569626"/>
          <c:w val="0.10504564814814815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laag (NH4)2SO4</a:t>
            </a:r>
          </a:p>
        </c:rich>
      </c:tx>
      <c:layout>
        <c:manualLayout>
          <c:xMode val="edge"/>
          <c:yMode val="edge"/>
          <c:x val="0.37176913230673753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698"/>
          <c:w val="0.58350524387252956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'Stof laag (NH4)2SO4'!$B$3</c:f>
              <c:strCache>
                <c:ptCount val="1"/>
                <c:pt idx="0">
                  <c:v>Stof laag (NH4)2SO4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laag (NH4)2SO4'!$B$16:$B$27</c:f>
              <c:numCache>
                <c:formatCode>General</c:formatCode>
                <c:ptCount val="12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364</c:v>
                </c:pt>
                <c:pt idx="8">
                  <c:v>722</c:v>
                </c:pt>
                <c:pt idx="9">
                  <c:v>761</c:v>
                </c:pt>
                <c:pt idx="10">
                  <c:v>961</c:v>
                </c:pt>
                <c:pt idx="11">
                  <c:v>964</c:v>
                </c:pt>
              </c:numCache>
            </c:numRef>
          </c:cat>
          <c:val>
            <c:numRef>
              <c:f>'Stof laag (NH4)2SO4'!$C$16:$C$27</c:f>
              <c:numCache>
                <c:formatCode>0.00%</c:formatCode>
                <c:ptCount val="12"/>
                <c:pt idx="0">
                  <c:v>2.7370175456706624E-2</c:v>
                </c:pt>
                <c:pt idx="1">
                  <c:v>1.1937831885048598E-2</c:v>
                </c:pt>
                <c:pt idx="2">
                  <c:v>8.1795044052154365E-3</c:v>
                </c:pt>
                <c:pt idx="3">
                  <c:v>-0.9989825230188254</c:v>
                </c:pt>
                <c:pt idx="4">
                  <c:v>3.7531925108701757E-2</c:v>
                </c:pt>
                <c:pt idx="5">
                  <c:v>2.8662154567310458E-2</c:v>
                </c:pt>
                <c:pt idx="6">
                  <c:v>3.9400178039150337E-2</c:v>
                </c:pt>
                <c:pt idx="8">
                  <c:v>3.7043846197118167E-2</c:v>
                </c:pt>
                <c:pt idx="9">
                  <c:v>4.21952995990824E-2</c:v>
                </c:pt>
                <c:pt idx="11">
                  <c:v>4.21952995990824E-2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9A-4C0E-95FF-723480E8A2C5}"/>
            </c:ext>
          </c:extLst>
        </c:ser>
        <c:ser>
          <c:idx val="1"/>
          <c:order val="1"/>
          <c:tx>
            <c:strRef>
              <c:f>'Stof laag (NH4)2SO4'!$B$6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laag (NH4)2SO4'!$B$16:$B$27</c:f>
              <c:numCache>
                <c:formatCode>General</c:formatCode>
                <c:ptCount val="12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364</c:v>
                </c:pt>
                <c:pt idx="8">
                  <c:v>722</c:v>
                </c:pt>
                <c:pt idx="9">
                  <c:v>761</c:v>
                </c:pt>
                <c:pt idx="10">
                  <c:v>961</c:v>
                </c:pt>
                <c:pt idx="11">
                  <c:v>964</c:v>
                </c:pt>
              </c:numCache>
            </c:numRef>
          </c:cat>
          <c:val>
            <c:numRef>
              <c:f>'Stof laag (NH4)2SO4'!$D$16:$D$27</c:f>
              <c:numCache>
                <c:formatCode>0.00%</c:formatCode>
                <c:ptCount val="12"/>
                <c:pt idx="0">
                  <c:v>3.0501801650824018E-2</c:v>
                </c:pt>
                <c:pt idx="1">
                  <c:v>3.0501801650824018E-2</c:v>
                </c:pt>
                <c:pt idx="2">
                  <c:v>3.0501801650824018E-2</c:v>
                </c:pt>
                <c:pt idx="3">
                  <c:v>3.0501801650824018E-2</c:v>
                </c:pt>
                <c:pt idx="4">
                  <c:v>3.0501801650824018E-2</c:v>
                </c:pt>
                <c:pt idx="5">
                  <c:v>3.0501801650824018E-2</c:v>
                </c:pt>
                <c:pt idx="6">
                  <c:v>3.0501801650824018E-2</c:v>
                </c:pt>
                <c:pt idx="7">
                  <c:v>3.0501801650824018E-2</c:v>
                </c:pt>
                <c:pt idx="8">
                  <c:v>3.0501801650824018E-2</c:v>
                </c:pt>
                <c:pt idx="9">
                  <c:v>3.0501801650824018E-2</c:v>
                </c:pt>
                <c:pt idx="10">
                  <c:v>3.0501801650824018E-2</c:v>
                </c:pt>
                <c:pt idx="11">
                  <c:v>3.0501801650824018E-2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9A-4C0E-95FF-723480E8A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75360"/>
        <c:axId val="54330496"/>
      </c:lineChart>
      <c:catAx>
        <c:axId val="5377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0254476811088646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330496"/>
        <c:crossesAt val="-1"/>
        <c:auto val="1"/>
        <c:lblAlgn val="ctr"/>
        <c:lblOffset val="100"/>
        <c:tickMarkSkip val="1"/>
        <c:noMultiLvlLbl val="1"/>
      </c:catAx>
      <c:valAx>
        <c:axId val="54330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37753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31064220420763"/>
          <c:y val="0.42105250994569604"/>
          <c:w val="0.15751583333333333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 hoog KCl</a:t>
            </a:r>
          </a:p>
        </c:rich>
      </c:tx>
      <c:layout>
        <c:manualLayout>
          <c:xMode val="edge"/>
          <c:yMode val="edge"/>
          <c:x val="0.35503077394103022"/>
          <c:y val="3.64469784304069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1604414034750632"/>
          <c:w val="0.64628745365629237"/>
          <c:h val="0.56609034242954304"/>
        </c:manualLayout>
      </c:layout>
      <c:lineChart>
        <c:grouping val="standard"/>
        <c:varyColors val="0"/>
        <c:ser>
          <c:idx val="0"/>
          <c:order val="0"/>
          <c:tx>
            <c:strRef>
              <c:f>'Stof hoog KCl'!$B$3</c:f>
              <c:strCache>
                <c:ptCount val="1"/>
                <c:pt idx="0">
                  <c:v>Stof hoog KCl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hoog KCl'!$B$16:$B$27</c:f>
              <c:numCache>
                <c:formatCode>General</c:formatCode>
                <c:ptCount val="12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364</c:v>
                </c:pt>
                <c:pt idx="8">
                  <c:v>722</c:v>
                </c:pt>
                <c:pt idx="9">
                  <c:v>761</c:v>
                </c:pt>
                <c:pt idx="10">
                  <c:v>961</c:v>
                </c:pt>
                <c:pt idx="11">
                  <c:v>964</c:v>
                </c:pt>
              </c:numCache>
            </c:numRef>
          </c:cat>
          <c:val>
            <c:numRef>
              <c:f>'Stof hoog KCl'!$C$16:$C$27</c:f>
              <c:numCache>
                <c:formatCode>0.00%</c:formatCode>
                <c:ptCount val="12"/>
                <c:pt idx="0">
                  <c:v>1.6198017966432576E-3</c:v>
                </c:pt>
                <c:pt idx="1">
                  <c:v>5.6121605517121826E-3</c:v>
                </c:pt>
                <c:pt idx="2">
                  <c:v>-2.2985301798557107E-5</c:v>
                </c:pt>
                <c:pt idx="3">
                  <c:v>-0.99899903604601814</c:v>
                </c:pt>
                <c:pt idx="4">
                  <c:v>3.1486744434253346E-2</c:v>
                </c:pt>
                <c:pt idx="5">
                  <c:v>9.511004106222083E-4</c:v>
                </c:pt>
                <c:pt idx="6">
                  <c:v>-4.3228682760410936E-4</c:v>
                </c:pt>
                <c:pt idx="9">
                  <c:v>3.6180287885783893E-3</c:v>
                </c:pt>
                <c:pt idx="10">
                  <c:v>-3.0007785641557116E-4</c:v>
                </c:pt>
                <c:pt idx="11">
                  <c:v>2.7433907578492834E-3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A5-4717-A9AA-AA20CD937C46}"/>
            </c:ext>
          </c:extLst>
        </c:ser>
        <c:ser>
          <c:idx val="1"/>
          <c:order val="1"/>
          <c:tx>
            <c:strRef>
              <c:f>'Stof hoog KCl'!$B$6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hoog KCl'!$B$16:$B$27</c:f>
              <c:numCache>
                <c:formatCode>General</c:formatCode>
                <c:ptCount val="12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364</c:v>
                </c:pt>
                <c:pt idx="8">
                  <c:v>722</c:v>
                </c:pt>
                <c:pt idx="9">
                  <c:v>761</c:v>
                </c:pt>
                <c:pt idx="10">
                  <c:v>961</c:v>
                </c:pt>
                <c:pt idx="11">
                  <c:v>964</c:v>
                </c:pt>
              </c:numCache>
            </c:numRef>
          </c:cat>
          <c:val>
            <c:numRef>
              <c:f>'Stof hoog KCl'!$D$16:$D$27</c:f>
              <c:numCache>
                <c:formatCode>0.00%</c:formatCode>
                <c:ptCount val="12"/>
                <c:pt idx="0">
                  <c:v>1.7236415399483854E-3</c:v>
                </c:pt>
                <c:pt idx="1">
                  <c:v>1.7236415399483854E-3</c:v>
                </c:pt>
                <c:pt idx="2">
                  <c:v>1.7236415399483854E-3</c:v>
                </c:pt>
                <c:pt idx="3">
                  <c:v>1.7236415399483854E-3</c:v>
                </c:pt>
                <c:pt idx="4">
                  <c:v>1.7236415399483854E-3</c:v>
                </c:pt>
                <c:pt idx="5">
                  <c:v>1.7236415399483854E-3</c:v>
                </c:pt>
                <c:pt idx="6">
                  <c:v>1.7236415399483854E-3</c:v>
                </c:pt>
                <c:pt idx="7">
                  <c:v>1.7236415399483854E-3</c:v>
                </c:pt>
                <c:pt idx="8">
                  <c:v>1.7236415399483854E-3</c:v>
                </c:pt>
                <c:pt idx="9">
                  <c:v>1.7236415399483854E-3</c:v>
                </c:pt>
                <c:pt idx="10">
                  <c:v>1.7236415399483854E-3</c:v>
                </c:pt>
                <c:pt idx="11">
                  <c:v>1.7236415399483854E-3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5-4717-A9AA-AA20CD937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29568"/>
        <c:axId val="54439936"/>
      </c:lineChart>
      <c:catAx>
        <c:axId val="5442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332040391503468"/>
              <c:y val="0.88058501020705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439936"/>
        <c:crossesAt val="-1"/>
        <c:auto val="1"/>
        <c:lblAlgn val="ctr"/>
        <c:lblOffset val="100"/>
        <c:tickMarkSkip val="1"/>
        <c:noMultiLvlLbl val="1"/>
      </c:catAx>
      <c:valAx>
        <c:axId val="5443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8E-2"/>
              <c:y val="0.236759113444152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4295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09279443518524"/>
          <c:y val="0.43208836395451483"/>
          <c:w val="0.11509999999999999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 b="1"/>
              <a:t>Stof hoog KNO3</a:t>
            </a:r>
          </a:p>
        </c:rich>
      </c:tx>
      <c:layout>
        <c:manualLayout>
          <c:xMode val="edge"/>
          <c:yMode val="edge"/>
          <c:x val="0.33646210009118138"/>
          <c:y val="3.4850257089248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71292142125536E-2"/>
          <c:y val="0.18005876413799582"/>
          <c:w val="0.70045249739128768"/>
          <c:h val="0.61858898002245566"/>
        </c:manualLayout>
      </c:layout>
      <c:lineChart>
        <c:grouping val="standard"/>
        <c:varyColors val="0"/>
        <c:ser>
          <c:idx val="0"/>
          <c:order val="0"/>
          <c:tx>
            <c:strRef>
              <c:f>'Stof hoog KNO3'!$B$3</c:f>
              <c:strCache>
                <c:ptCount val="1"/>
                <c:pt idx="0">
                  <c:v>Stog hoog KNO3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hoog KNO3'!$B$16:$B$27</c:f>
              <c:numCache>
                <c:formatCode>General</c:formatCode>
                <c:ptCount val="12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364</c:v>
                </c:pt>
                <c:pt idx="8">
                  <c:v>722</c:v>
                </c:pt>
                <c:pt idx="9">
                  <c:v>761</c:v>
                </c:pt>
                <c:pt idx="10">
                  <c:v>961</c:v>
                </c:pt>
                <c:pt idx="11">
                  <c:v>964</c:v>
                </c:pt>
              </c:numCache>
            </c:numRef>
          </c:cat>
          <c:val>
            <c:numRef>
              <c:f>'Stof hoog KNO3'!$C$16:$C$27</c:f>
              <c:numCache>
                <c:formatCode>0.00%</c:formatCode>
                <c:ptCount val="12"/>
                <c:pt idx="0">
                  <c:v>-2.80750616022633E-3</c:v>
                </c:pt>
                <c:pt idx="2">
                  <c:v>-1.8335353428462705E-3</c:v>
                </c:pt>
                <c:pt idx="3">
                  <c:v>-0.99899902080842595</c:v>
                </c:pt>
                <c:pt idx="4">
                  <c:v>2.0740979121265748E-3</c:v>
                </c:pt>
                <c:pt idx="5">
                  <c:v>5.9397964173155439E-3</c:v>
                </c:pt>
                <c:pt idx="6">
                  <c:v>4.6950414986447536E-3</c:v>
                </c:pt>
                <c:pt idx="9">
                  <c:v>1.3205554856791947E-3</c:v>
                </c:pt>
                <c:pt idx="10">
                  <c:v>-7.9763797101439641E-4</c:v>
                </c:pt>
                <c:pt idx="11">
                  <c:v>7.2022842692944921E-4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C9-4A55-AE04-5D3DE885B0A4}"/>
            </c:ext>
          </c:extLst>
        </c:ser>
        <c:ser>
          <c:idx val="1"/>
          <c:order val="1"/>
          <c:tx>
            <c:strRef>
              <c:f>'Stof hoog KNO3'!$B$6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hoog KNO3'!$B$16:$B$27</c:f>
              <c:numCache>
                <c:formatCode>General</c:formatCode>
                <c:ptCount val="12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364</c:v>
                </c:pt>
                <c:pt idx="8">
                  <c:v>722</c:v>
                </c:pt>
                <c:pt idx="9">
                  <c:v>761</c:v>
                </c:pt>
                <c:pt idx="10">
                  <c:v>961</c:v>
                </c:pt>
                <c:pt idx="11">
                  <c:v>964</c:v>
                </c:pt>
              </c:numCache>
            </c:numRef>
          </c:cat>
          <c:val>
            <c:numRef>
              <c:f>'Stof hoog KNO3'!$D$16:$D$27</c:f>
              <c:numCache>
                <c:formatCode>0.00%</c:formatCode>
                <c:ptCount val="12"/>
                <c:pt idx="0">
                  <c:v>1.1638800333260649E-3</c:v>
                </c:pt>
                <c:pt idx="1">
                  <c:v>1.1638800333260649E-3</c:v>
                </c:pt>
                <c:pt idx="2">
                  <c:v>1.1638800333260649E-3</c:v>
                </c:pt>
                <c:pt idx="3">
                  <c:v>1.1638800333260649E-3</c:v>
                </c:pt>
                <c:pt idx="4">
                  <c:v>1.1638800333260649E-3</c:v>
                </c:pt>
                <c:pt idx="5">
                  <c:v>1.1638800333260649E-3</c:v>
                </c:pt>
                <c:pt idx="6">
                  <c:v>1.1638800333260649E-3</c:v>
                </c:pt>
                <c:pt idx="7">
                  <c:v>1.1638800333260649E-3</c:v>
                </c:pt>
                <c:pt idx="8">
                  <c:v>1.1638800333260649E-3</c:v>
                </c:pt>
                <c:pt idx="9">
                  <c:v>1.1638800333260649E-3</c:v>
                </c:pt>
                <c:pt idx="10">
                  <c:v>1.1638800333260649E-3</c:v>
                </c:pt>
                <c:pt idx="11">
                  <c:v>1.1638800333260649E-3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C9-4A55-AE04-5D3DE885B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74624"/>
        <c:axId val="54480896"/>
      </c:lineChart>
      <c:catAx>
        <c:axId val="5447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sz="1200" b="1"/>
                  <a:t>nr labo</a:t>
                </a:r>
              </a:p>
            </c:rich>
          </c:tx>
          <c:layout>
            <c:manualLayout>
              <c:xMode val="edge"/>
              <c:yMode val="edge"/>
              <c:x val="0.4317037037037037"/>
              <c:y val="0.8886770370370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480896"/>
        <c:crossesAt val="-1"/>
        <c:auto val="1"/>
        <c:lblAlgn val="ctr"/>
        <c:lblOffset val="100"/>
        <c:tickMarkSkip val="1"/>
        <c:noMultiLvlLbl val="1"/>
      </c:catAx>
      <c:valAx>
        <c:axId val="5448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sz="1200" b="1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8E-2"/>
              <c:y val="0.1974836720991272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4746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478595347995365"/>
          <c:y val="0.42691356894342147"/>
          <c:w val="0.13308574074074075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hoog (NH4)2SO4</a:t>
            </a:r>
          </a:p>
        </c:rich>
      </c:tx>
      <c:layout>
        <c:manualLayout>
          <c:xMode val="edge"/>
          <c:yMode val="edge"/>
          <c:x val="0.36561408272242224"/>
          <c:y val="3.281685622630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1604414034750632"/>
          <c:w val="0.57735012526628049"/>
          <c:h val="0.56609034242954304"/>
        </c:manualLayout>
      </c:layout>
      <c:lineChart>
        <c:grouping val="standard"/>
        <c:varyColors val="0"/>
        <c:ser>
          <c:idx val="0"/>
          <c:order val="0"/>
          <c:tx>
            <c:strRef>
              <c:f>'Stof hoog (NH4)2SO4'!$B$3</c:f>
              <c:strCache>
                <c:ptCount val="1"/>
                <c:pt idx="0">
                  <c:v>Stof hoog (NH4)2SO4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hoog (NH4)2SO4'!$B$16:$B$27</c:f>
              <c:numCache>
                <c:formatCode>General</c:formatCode>
                <c:ptCount val="12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364</c:v>
                </c:pt>
                <c:pt idx="8">
                  <c:v>722</c:v>
                </c:pt>
                <c:pt idx="9">
                  <c:v>761</c:v>
                </c:pt>
                <c:pt idx="10">
                  <c:v>961</c:v>
                </c:pt>
                <c:pt idx="11">
                  <c:v>964</c:v>
                </c:pt>
              </c:numCache>
            </c:numRef>
          </c:cat>
          <c:val>
            <c:numRef>
              <c:f>'Stof hoog (NH4)2SO4'!$C$16:$C$27</c:f>
              <c:numCache>
                <c:formatCode>0.00%</c:formatCode>
                <c:ptCount val="12"/>
                <c:pt idx="0">
                  <c:v>9.9902036746487063E-3</c:v>
                </c:pt>
                <c:pt idx="1">
                  <c:v>1.3639894969965753E-2</c:v>
                </c:pt>
                <c:pt idx="2">
                  <c:v>7.7800855082936137E-3</c:v>
                </c:pt>
                <c:pt idx="3">
                  <c:v>-0.99899086422784722</c:v>
                </c:pt>
                <c:pt idx="4">
                  <c:v>1.1799997552625442E-2</c:v>
                </c:pt>
                <c:pt idx="5">
                  <c:v>5.7843315290669103E-3</c:v>
                </c:pt>
                <c:pt idx="6">
                  <c:v>1.443029777840479E-2</c:v>
                </c:pt>
                <c:pt idx="9">
                  <c:v>1.1742954201649699E-2</c:v>
                </c:pt>
                <c:pt idx="10">
                  <c:v>-4.3407175632287201E-2</c:v>
                </c:pt>
                <c:pt idx="11">
                  <c:v>1.2424785167493719E-2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3-47D4-80B9-15BD727A2E82}"/>
            </c:ext>
          </c:extLst>
        </c:ser>
        <c:ser>
          <c:idx val="1"/>
          <c:order val="1"/>
          <c:tx>
            <c:strRef>
              <c:f>'Stof hoog (NH4)2SO4'!$B$6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hoog (NH4)2SO4'!$B$16:$B$27</c:f>
              <c:numCache>
                <c:formatCode>General</c:formatCode>
                <c:ptCount val="12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364</c:v>
                </c:pt>
                <c:pt idx="8">
                  <c:v>722</c:v>
                </c:pt>
                <c:pt idx="9">
                  <c:v>761</c:v>
                </c:pt>
                <c:pt idx="10">
                  <c:v>961</c:v>
                </c:pt>
                <c:pt idx="11">
                  <c:v>964</c:v>
                </c:pt>
              </c:numCache>
            </c:numRef>
          </c:cat>
          <c:val>
            <c:numRef>
              <c:f>'Stof hoog (NH4)2SO4'!$D$16:$D$27</c:f>
              <c:numCache>
                <c:formatCode>0.00%</c:formatCode>
                <c:ptCount val="12"/>
                <c:pt idx="0">
                  <c:v>1.094906879776858E-2</c:v>
                </c:pt>
                <c:pt idx="1">
                  <c:v>1.094906879776858E-2</c:v>
                </c:pt>
                <c:pt idx="2">
                  <c:v>1.094906879776858E-2</c:v>
                </c:pt>
                <c:pt idx="3">
                  <c:v>1.094906879776858E-2</c:v>
                </c:pt>
                <c:pt idx="4">
                  <c:v>1.094906879776858E-2</c:v>
                </c:pt>
                <c:pt idx="5">
                  <c:v>1.094906879776858E-2</c:v>
                </c:pt>
                <c:pt idx="6">
                  <c:v>1.094906879776858E-2</c:v>
                </c:pt>
                <c:pt idx="7">
                  <c:v>1.094906879776858E-2</c:v>
                </c:pt>
                <c:pt idx="8">
                  <c:v>1.094906879776858E-2</c:v>
                </c:pt>
                <c:pt idx="9">
                  <c:v>1.094906879776858E-2</c:v>
                </c:pt>
                <c:pt idx="10">
                  <c:v>1.094906879776858E-2</c:v>
                </c:pt>
                <c:pt idx="11">
                  <c:v>1.094906879776858E-2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3-47D4-80B9-15BD727A2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59328"/>
        <c:axId val="54661504"/>
      </c:lineChart>
      <c:catAx>
        <c:axId val="5465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39885173836029575"/>
              <c:y val="0.88058501020705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661504"/>
        <c:crossesAt val="-1"/>
        <c:auto val="1"/>
        <c:lblAlgn val="ctr"/>
        <c:lblOffset val="100"/>
        <c:tickMarkSkip val="1"/>
        <c:noMultiLvlLbl val="1"/>
      </c:catAx>
      <c:valAx>
        <c:axId val="54661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8E-2"/>
              <c:y val="0.236759113444152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6593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15546332571281"/>
          <c:y val="0.43208836395451483"/>
          <c:w val="0.16183731481481481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Temperatuur</a:t>
            </a:r>
          </a:p>
        </c:rich>
      </c:tx>
      <c:layout>
        <c:manualLayout>
          <c:xMode val="edge"/>
          <c:yMode val="edge"/>
          <c:x val="0.41608600649056798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260933750726"/>
          <c:y val="0.24148606811145698"/>
          <c:w val="0.66844588063880095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Temperatuur!$B$3</c:f>
              <c:strCache>
                <c:ptCount val="1"/>
                <c:pt idx="0">
                  <c:v>Temperatuur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Temperatuur!$B$16:$B$27</c:f>
              <c:numCache>
                <c:formatCode>General</c:formatCode>
                <c:ptCount val="12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364</c:v>
                </c:pt>
                <c:pt idx="8">
                  <c:v>722</c:v>
                </c:pt>
                <c:pt idx="9">
                  <c:v>761</c:v>
                </c:pt>
                <c:pt idx="10">
                  <c:v>961</c:v>
                </c:pt>
                <c:pt idx="11">
                  <c:v>964</c:v>
                </c:pt>
              </c:numCache>
            </c:numRef>
          </c:cat>
          <c:val>
            <c:numRef>
              <c:f>Temperatuur!$C$16:$C$27</c:f>
              <c:numCache>
                <c:formatCode>0.00</c:formatCode>
                <c:ptCount val="12"/>
                <c:pt idx="2">
                  <c:v>9.3333333333333712E-2</c:v>
                </c:pt>
                <c:pt idx="3">
                  <c:v>0.49749999999997385</c:v>
                </c:pt>
                <c:pt idx="4">
                  <c:v>4.2333333333333769</c:v>
                </c:pt>
                <c:pt idx="5">
                  <c:v>0.46333333333333826</c:v>
                </c:pt>
                <c:pt idx="6">
                  <c:v>2.7324999999999875</c:v>
                </c:pt>
                <c:pt idx="7">
                  <c:v>0.36000000000001364</c:v>
                </c:pt>
                <c:pt idx="8">
                  <c:v>0.70333333333337578</c:v>
                </c:pt>
                <c:pt idx="9">
                  <c:v>5.1666666666619676E-2</c:v>
                </c:pt>
                <c:pt idx="10">
                  <c:v>1.9908333333333399</c:v>
                </c:pt>
                <c:pt idx="11">
                  <c:v>-4.1974999999999767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E7-49E9-8908-61DF748B5777}"/>
            </c:ext>
          </c:extLst>
        </c:ser>
        <c:ser>
          <c:idx val="1"/>
          <c:order val="1"/>
          <c:tx>
            <c:strRef>
              <c:f>Temperatuur!$B$6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Temperatuur!$B$16:$B$27</c:f>
              <c:numCache>
                <c:formatCode>General</c:formatCode>
                <c:ptCount val="12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364</c:v>
                </c:pt>
                <c:pt idx="8">
                  <c:v>722</c:v>
                </c:pt>
                <c:pt idx="9">
                  <c:v>761</c:v>
                </c:pt>
                <c:pt idx="10">
                  <c:v>961</c:v>
                </c:pt>
                <c:pt idx="11">
                  <c:v>964</c:v>
                </c:pt>
              </c:numCache>
            </c:numRef>
          </c:cat>
          <c:val>
            <c:numRef>
              <c:f>Temperatuur!$D$16:$D$27</c:f>
              <c:numCache>
                <c:formatCode>0.00</c:formatCode>
                <c:ptCount val="12"/>
                <c:pt idx="0">
                  <c:v>1.2362037037037068</c:v>
                </c:pt>
                <c:pt idx="1">
                  <c:v>1.2362037037037068</c:v>
                </c:pt>
                <c:pt idx="2">
                  <c:v>1.2362037037037068</c:v>
                </c:pt>
                <c:pt idx="3">
                  <c:v>1.2362037037037068</c:v>
                </c:pt>
                <c:pt idx="4">
                  <c:v>1.2362037037037068</c:v>
                </c:pt>
                <c:pt idx="5">
                  <c:v>1.2362037037037068</c:v>
                </c:pt>
                <c:pt idx="6">
                  <c:v>1.2362037037037068</c:v>
                </c:pt>
                <c:pt idx="7">
                  <c:v>1.2362037037037068</c:v>
                </c:pt>
                <c:pt idx="8">
                  <c:v>1.2362037037037068</c:v>
                </c:pt>
                <c:pt idx="9">
                  <c:v>1.2362037037037068</c:v>
                </c:pt>
                <c:pt idx="10">
                  <c:v>1.2362037037037068</c:v>
                </c:pt>
                <c:pt idx="11">
                  <c:v>1.2362037037037068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7-49E9-8908-61DF748B5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35200"/>
        <c:axId val="50437120"/>
      </c:lineChart>
      <c:catAx>
        <c:axId val="5043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332040391503446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437120"/>
        <c:crossesAt val="-5"/>
        <c:auto val="1"/>
        <c:lblAlgn val="ctr"/>
        <c:lblOffset val="100"/>
        <c:tickMarkSkip val="1"/>
        <c:noMultiLvlLbl val="1"/>
      </c:catAx>
      <c:valAx>
        <c:axId val="50437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4352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17201298113663"/>
          <c:y val="0.42105250994569604"/>
          <c:w val="0.10934953703703704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/>
              <a:t>Water</a:t>
            </a:r>
          </a:p>
        </c:rich>
      </c:tx>
      <c:layout>
        <c:manualLayout>
          <c:xMode val="edge"/>
          <c:yMode val="edge"/>
          <c:x val="0.45917187075753457"/>
          <c:y val="3.4482839326612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260933750726"/>
          <c:y val="0.24137931034482771"/>
          <c:w val="0.67090792808128663"/>
          <c:h val="0.50783699059561127"/>
        </c:manualLayout>
      </c:layout>
      <c:lineChart>
        <c:grouping val="standard"/>
        <c:varyColors val="0"/>
        <c:ser>
          <c:idx val="0"/>
          <c:order val="0"/>
          <c:tx>
            <c:strRef>
              <c:f>Water!$B$3</c:f>
              <c:strCache>
                <c:ptCount val="1"/>
                <c:pt idx="0">
                  <c:v>Water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Water!$B$16:$B$27</c:f>
              <c:numCache>
                <c:formatCode>General</c:formatCode>
                <c:ptCount val="12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364</c:v>
                </c:pt>
                <c:pt idx="8">
                  <c:v>722</c:v>
                </c:pt>
                <c:pt idx="9">
                  <c:v>761</c:v>
                </c:pt>
                <c:pt idx="10">
                  <c:v>961</c:v>
                </c:pt>
                <c:pt idx="11">
                  <c:v>964</c:v>
                </c:pt>
              </c:numCache>
            </c:numRef>
          </c:cat>
          <c:val>
            <c:numRef>
              <c:f>Water!$C$16:$C$27</c:f>
              <c:numCache>
                <c:formatCode>0.00%</c:formatCode>
                <c:ptCount val="12"/>
                <c:pt idx="2">
                  <c:v>-1.9128586609989343E-2</c:v>
                </c:pt>
                <c:pt idx="3">
                  <c:v>-0.24017003188097766</c:v>
                </c:pt>
                <c:pt idx="4">
                  <c:v>-5.2072263549415534E-2</c:v>
                </c:pt>
                <c:pt idx="5">
                  <c:v>8.3953241232731041E-2</c:v>
                </c:pt>
                <c:pt idx="6">
                  <c:v>-3.1880977683314943E-3</c:v>
                </c:pt>
                <c:pt idx="7">
                  <c:v>-5.3134962805526792E-3</c:v>
                </c:pt>
                <c:pt idx="8">
                  <c:v>4.144527098831037E-2</c:v>
                </c:pt>
                <c:pt idx="9">
                  <c:v>-0.14877789585547294</c:v>
                </c:pt>
                <c:pt idx="10">
                  <c:v>5.3134962805526792E-3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C5-4E99-86A6-B9B60CE2541D}"/>
            </c:ext>
          </c:extLst>
        </c:ser>
        <c:ser>
          <c:idx val="1"/>
          <c:order val="1"/>
          <c:tx>
            <c:strRef>
              <c:f>Water!$B$6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Water!$B$16:$B$27</c:f>
              <c:numCache>
                <c:formatCode>General</c:formatCode>
                <c:ptCount val="12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364</c:v>
                </c:pt>
                <c:pt idx="8">
                  <c:v>722</c:v>
                </c:pt>
                <c:pt idx="9">
                  <c:v>761</c:v>
                </c:pt>
                <c:pt idx="10">
                  <c:v>961</c:v>
                </c:pt>
                <c:pt idx="11">
                  <c:v>964</c:v>
                </c:pt>
              </c:numCache>
            </c:numRef>
          </c:cat>
          <c:val>
            <c:numRef>
              <c:f>Water!$D$16:$D$27</c:f>
              <c:numCache>
                <c:formatCode>0.00%</c:formatCode>
                <c:ptCount val="12"/>
                <c:pt idx="0">
                  <c:v>6.37619553666313E-3</c:v>
                </c:pt>
                <c:pt idx="1">
                  <c:v>6.37619553666313E-3</c:v>
                </c:pt>
                <c:pt idx="2">
                  <c:v>6.37619553666313E-3</c:v>
                </c:pt>
                <c:pt idx="3">
                  <c:v>6.37619553666313E-3</c:v>
                </c:pt>
                <c:pt idx="4">
                  <c:v>6.37619553666313E-3</c:v>
                </c:pt>
                <c:pt idx="5">
                  <c:v>6.37619553666313E-3</c:v>
                </c:pt>
                <c:pt idx="6">
                  <c:v>6.37619553666313E-3</c:v>
                </c:pt>
                <c:pt idx="7">
                  <c:v>6.37619553666313E-3</c:v>
                </c:pt>
                <c:pt idx="8">
                  <c:v>6.37619553666313E-3</c:v>
                </c:pt>
                <c:pt idx="9">
                  <c:v>6.37619553666313E-3</c:v>
                </c:pt>
                <c:pt idx="10">
                  <c:v>6.37619553666313E-3</c:v>
                </c:pt>
                <c:pt idx="11">
                  <c:v>6.37619553666313E-3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C5-4E99-86A6-B9B60CE25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21600"/>
        <c:axId val="50523520"/>
      </c:lineChart>
      <c:catAx>
        <c:axId val="5052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455141383189338"/>
              <c:y val="0.862068977046658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523520"/>
        <c:crossesAt val="-10"/>
        <c:auto val="1"/>
        <c:lblAlgn val="ctr"/>
        <c:lblOffset val="100"/>
        <c:tickMarkSkip val="1"/>
        <c:noMultiLvlLbl val="1"/>
      </c:catAx>
      <c:valAx>
        <c:axId val="50523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57054014744998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5216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63403281487203"/>
          <c:y val="0.42006285838474605"/>
          <c:w val="0.10504564814814815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 b="1"/>
              <a:t>Snelheid laag S</a:t>
            </a:r>
          </a:p>
        </c:rich>
      </c:tx>
      <c:layout>
        <c:manualLayout>
          <c:xMode val="edge"/>
          <c:yMode val="edge"/>
          <c:x val="0.42839623495338947"/>
          <c:y val="3.1836878599130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4725351875628"/>
          <c:y val="0.17142911807754491"/>
          <c:w val="0.65982871459004766"/>
          <c:h val="0.6391857116891404"/>
        </c:manualLayout>
      </c:layout>
      <c:lineChart>
        <c:grouping val="standard"/>
        <c:varyColors val="0"/>
        <c:ser>
          <c:idx val="0"/>
          <c:order val="0"/>
          <c:tx>
            <c:strRef>
              <c:f>'Snelheid laag S'!$B$3</c:f>
              <c:strCache>
                <c:ptCount val="1"/>
                <c:pt idx="0">
                  <c:v>Snelheid laag 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laag S'!$B$16:$B$32</c:f>
              <c:numCache>
                <c:formatCode>General</c:formatCode>
                <c:ptCount val="17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187</c:v>
                </c:pt>
                <c:pt idx="4">
                  <c:v>215</c:v>
                </c:pt>
                <c:pt idx="5">
                  <c:v>215</c:v>
                </c:pt>
                <c:pt idx="6">
                  <c:v>249</c:v>
                </c:pt>
                <c:pt idx="7">
                  <c:v>324</c:v>
                </c:pt>
                <c:pt idx="8">
                  <c:v>338</c:v>
                </c:pt>
                <c:pt idx="9">
                  <c:v>338</c:v>
                </c:pt>
                <c:pt idx="10">
                  <c:v>364</c:v>
                </c:pt>
                <c:pt idx="11">
                  <c:v>364</c:v>
                </c:pt>
                <c:pt idx="12">
                  <c:v>722</c:v>
                </c:pt>
                <c:pt idx="13">
                  <c:v>761</c:v>
                </c:pt>
                <c:pt idx="14">
                  <c:v>961</c:v>
                </c:pt>
                <c:pt idx="15">
                  <c:v>961</c:v>
                </c:pt>
                <c:pt idx="16">
                  <c:v>964</c:v>
                </c:pt>
              </c:numCache>
            </c:numRef>
          </c:cat>
          <c:val>
            <c:numRef>
              <c:f>'Snelheid laag S'!$C$16:$C$32</c:f>
              <c:numCache>
                <c:formatCode>0.00%</c:formatCode>
                <c:ptCount val="17"/>
                <c:pt idx="2">
                  <c:v>-2.9886692899967399E-2</c:v>
                </c:pt>
                <c:pt idx="3">
                  <c:v>-7.3795312897387173E-3</c:v>
                </c:pt>
                <c:pt idx="4">
                  <c:v>2.309651646097392E-2</c:v>
                </c:pt>
                <c:pt idx="5">
                  <c:v>2.0453661264195008E-2</c:v>
                </c:pt>
                <c:pt idx="6">
                  <c:v>-6.8643792776008294E-2</c:v>
                </c:pt>
                <c:pt idx="7">
                  <c:v>-4.4976101471487839E-2</c:v>
                </c:pt>
                <c:pt idx="8">
                  <c:v>-2.3044889998247984E-3</c:v>
                </c:pt>
                <c:pt idx="9">
                  <c:v>2.0332577161687612E-2</c:v>
                </c:pt>
                <c:pt idx="10">
                  <c:v>3.2299802236897828E-3</c:v>
                </c:pt>
                <c:pt idx="11">
                  <c:v>6.9398489873534735E-4</c:v>
                </c:pt>
                <c:pt idx="12">
                  <c:v>0.2562784093962806</c:v>
                </c:pt>
                <c:pt idx="13">
                  <c:v>8.3911024101615994E-2</c:v>
                </c:pt>
                <c:pt idx="14">
                  <c:v>-2.6914560737165333E-2</c:v>
                </c:pt>
                <c:pt idx="15">
                  <c:v>-3.2905445585603044E-2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CE-429D-8458-A8C7632EAA46}"/>
            </c:ext>
          </c:extLst>
        </c:ser>
        <c:ser>
          <c:idx val="1"/>
          <c:order val="1"/>
          <c:tx>
            <c:strRef>
              <c:f>'Snelheid laag S'!$B$6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laag S'!$B$16:$B$32</c:f>
              <c:numCache>
                <c:formatCode>General</c:formatCode>
                <c:ptCount val="17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187</c:v>
                </c:pt>
                <c:pt idx="4">
                  <c:v>215</c:v>
                </c:pt>
                <c:pt idx="5">
                  <c:v>215</c:v>
                </c:pt>
                <c:pt idx="6">
                  <c:v>249</c:v>
                </c:pt>
                <c:pt idx="7">
                  <c:v>324</c:v>
                </c:pt>
                <c:pt idx="8">
                  <c:v>338</c:v>
                </c:pt>
                <c:pt idx="9">
                  <c:v>338</c:v>
                </c:pt>
                <c:pt idx="10">
                  <c:v>364</c:v>
                </c:pt>
                <c:pt idx="11">
                  <c:v>364</c:v>
                </c:pt>
                <c:pt idx="12">
                  <c:v>722</c:v>
                </c:pt>
                <c:pt idx="13">
                  <c:v>761</c:v>
                </c:pt>
                <c:pt idx="14">
                  <c:v>961</c:v>
                </c:pt>
                <c:pt idx="15">
                  <c:v>961</c:v>
                </c:pt>
                <c:pt idx="16">
                  <c:v>964</c:v>
                </c:pt>
              </c:numCache>
            </c:numRef>
          </c:cat>
          <c:val>
            <c:numRef>
              <c:f>'Snelheid laag S'!$D$16:$D$32</c:f>
              <c:numCache>
                <c:formatCode>0.00%</c:formatCode>
                <c:ptCount val="17"/>
                <c:pt idx="0">
                  <c:v>-4.7148361268382864E-3</c:v>
                </c:pt>
                <c:pt idx="1">
                  <c:v>-4.7148361268382864E-3</c:v>
                </c:pt>
                <c:pt idx="2">
                  <c:v>-4.7148361268382864E-3</c:v>
                </c:pt>
                <c:pt idx="3">
                  <c:v>-4.7148361268382864E-3</c:v>
                </c:pt>
                <c:pt idx="4">
                  <c:v>-4.7148361268382864E-3</c:v>
                </c:pt>
                <c:pt idx="5">
                  <c:v>-4.7148361268382864E-3</c:v>
                </c:pt>
                <c:pt idx="6">
                  <c:v>-4.7148361268382864E-3</c:v>
                </c:pt>
                <c:pt idx="7">
                  <c:v>-4.7148361268382864E-3</c:v>
                </c:pt>
                <c:pt idx="8">
                  <c:v>-4.7148361268382864E-3</c:v>
                </c:pt>
                <c:pt idx="9">
                  <c:v>-4.7148361268382864E-3</c:v>
                </c:pt>
                <c:pt idx="10">
                  <c:v>-4.7148361268382864E-3</c:v>
                </c:pt>
                <c:pt idx="11">
                  <c:v>-4.7148361268382864E-3</c:v>
                </c:pt>
                <c:pt idx="12">
                  <c:v>-4.7148361268382864E-3</c:v>
                </c:pt>
                <c:pt idx="13">
                  <c:v>-4.7148361268382864E-3</c:v>
                </c:pt>
                <c:pt idx="14">
                  <c:v>-4.7148361268382864E-3</c:v>
                </c:pt>
                <c:pt idx="15">
                  <c:v>-4.7148361268382864E-3</c:v>
                </c:pt>
                <c:pt idx="16">
                  <c:v>-4.7148361268382864E-3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CE-429D-8458-A8C7632EA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43296"/>
        <c:axId val="51957760"/>
      </c:lineChart>
      <c:catAx>
        <c:axId val="5194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1485499657370739"/>
              <c:y val="0.898778287042478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1957760"/>
        <c:crossesAt val="-1"/>
        <c:auto val="1"/>
        <c:lblAlgn val="ctr"/>
        <c:lblOffset val="100"/>
        <c:tickMarkSkip val="1"/>
        <c:noMultiLvlLbl val="1"/>
      </c:catAx>
      <c:valAx>
        <c:axId val="5195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1885721001292749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19432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0895362217656"/>
          <c:y val="0.43102179391755796"/>
          <c:w val="0.1259125925925926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laag L</a:t>
            </a:r>
          </a:p>
        </c:rich>
      </c:tx>
      <c:layout>
        <c:manualLayout>
          <c:xMode val="edge"/>
          <c:yMode val="edge"/>
          <c:x val="0.39885173836029553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698"/>
          <c:w val="0.6327461927225346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'Snelheid laag L'!$B$3</c:f>
              <c:strCache>
                <c:ptCount val="1"/>
                <c:pt idx="0">
                  <c:v>Snelheid laag 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laag L'!$B$16:$B$27</c:f>
              <c:numCache>
                <c:formatCode>General</c:formatCode>
                <c:ptCount val="12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364</c:v>
                </c:pt>
                <c:pt idx="8">
                  <c:v>722</c:v>
                </c:pt>
                <c:pt idx="9">
                  <c:v>761</c:v>
                </c:pt>
                <c:pt idx="10">
                  <c:v>961</c:v>
                </c:pt>
                <c:pt idx="11">
                  <c:v>964</c:v>
                </c:pt>
              </c:numCache>
            </c:numRef>
          </c:cat>
          <c:val>
            <c:numRef>
              <c:f>'Snelheid laag L'!$C$16:$C$27</c:f>
              <c:numCache>
                <c:formatCode>0.00%</c:formatCode>
                <c:ptCount val="12"/>
                <c:pt idx="2">
                  <c:v>-2.915136235256172E-2</c:v>
                </c:pt>
                <c:pt idx="5">
                  <c:v>-1.5598885700383925E-3</c:v>
                </c:pt>
                <c:pt idx="6">
                  <c:v>-1.4270433386498851E-2</c:v>
                </c:pt>
                <c:pt idx="7">
                  <c:v>3.251322422665974E-2</c:v>
                </c:pt>
                <c:pt idx="8">
                  <c:v>-1.9818182353078098E-2</c:v>
                </c:pt>
                <c:pt idx="9">
                  <c:v>2.3080841386244207E-3</c:v>
                </c:pt>
                <c:pt idx="10">
                  <c:v>-3.1496562627818005E-2</c:v>
                </c:pt>
                <c:pt idx="11">
                  <c:v>0.14863752872253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7-4963-973A-5FAD01796D82}"/>
            </c:ext>
          </c:extLst>
        </c:ser>
        <c:ser>
          <c:idx val="1"/>
          <c:order val="1"/>
          <c:tx>
            <c:strRef>
              <c:f>'Snelheid laag 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laag L'!$B$16:$B$27</c:f>
              <c:numCache>
                <c:formatCode>General</c:formatCode>
                <c:ptCount val="12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364</c:v>
                </c:pt>
                <c:pt idx="8">
                  <c:v>722</c:v>
                </c:pt>
                <c:pt idx="9">
                  <c:v>761</c:v>
                </c:pt>
                <c:pt idx="10">
                  <c:v>961</c:v>
                </c:pt>
                <c:pt idx="11">
                  <c:v>964</c:v>
                </c:pt>
              </c:numCache>
            </c:numRef>
          </c:cat>
          <c:val>
            <c:numRef>
              <c:f>'Snelheid laag L'!$D$16:$D$27</c:f>
              <c:numCache>
                <c:formatCode>0.00%</c:formatCode>
                <c:ptCount val="12"/>
                <c:pt idx="0">
                  <c:v>-8.7821601321015578E-3</c:v>
                </c:pt>
                <c:pt idx="1">
                  <c:v>-8.7821601321015578E-3</c:v>
                </c:pt>
                <c:pt idx="2">
                  <c:v>-8.7821601321015578E-3</c:v>
                </c:pt>
                <c:pt idx="3">
                  <c:v>-8.7821601321015578E-3</c:v>
                </c:pt>
                <c:pt idx="4">
                  <c:v>-8.7821601321015578E-3</c:v>
                </c:pt>
                <c:pt idx="5">
                  <c:v>-8.7821601321015578E-3</c:v>
                </c:pt>
                <c:pt idx="6">
                  <c:v>-8.7821601321015578E-3</c:v>
                </c:pt>
                <c:pt idx="7">
                  <c:v>-8.7821601321015578E-3</c:v>
                </c:pt>
                <c:pt idx="8">
                  <c:v>-8.7821601321015578E-3</c:v>
                </c:pt>
                <c:pt idx="9">
                  <c:v>-8.7821601321015578E-3</c:v>
                </c:pt>
                <c:pt idx="10">
                  <c:v>-8.7821601321015578E-3</c:v>
                </c:pt>
                <c:pt idx="11">
                  <c:v>-8.7821601321015578E-3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7-4963-973A-5FAD01796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53792"/>
        <c:axId val="51555712"/>
      </c:lineChart>
      <c:catAx>
        <c:axId val="5155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71652250365256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1555712"/>
        <c:crossesAt val="-1"/>
        <c:auto val="1"/>
        <c:lblAlgn val="ctr"/>
        <c:lblOffset val="100"/>
        <c:tickMarkSkip val="1"/>
        <c:noMultiLvlLbl val="1"/>
      </c:catAx>
      <c:valAx>
        <c:axId val="5155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15537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55155605549944"/>
          <c:y val="0.42105250994569604"/>
          <c:w val="0.1244837962962963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hoog S</a:t>
            </a:r>
          </a:p>
        </c:rich>
      </c:tx>
      <c:layout>
        <c:manualLayout>
          <c:xMode val="edge"/>
          <c:yMode val="edge"/>
          <c:x val="0.39515857931552312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54740740740741"/>
          <c:y val="0.24148611111111112"/>
          <c:w val="0.62412902667380132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'Snelheid hoog S'!$B$3</c:f>
              <c:strCache>
                <c:ptCount val="1"/>
                <c:pt idx="0">
                  <c:v>Snelheid hoog 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hoog S'!$B$16:$B$32</c:f>
              <c:numCache>
                <c:formatCode>General</c:formatCode>
                <c:ptCount val="17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187</c:v>
                </c:pt>
                <c:pt idx="4">
                  <c:v>215</c:v>
                </c:pt>
                <c:pt idx="5">
                  <c:v>215</c:v>
                </c:pt>
                <c:pt idx="6">
                  <c:v>249</c:v>
                </c:pt>
                <c:pt idx="7">
                  <c:v>324</c:v>
                </c:pt>
                <c:pt idx="8">
                  <c:v>338</c:v>
                </c:pt>
                <c:pt idx="9">
                  <c:v>338</c:v>
                </c:pt>
                <c:pt idx="10">
                  <c:v>364</c:v>
                </c:pt>
                <c:pt idx="11">
                  <c:v>364</c:v>
                </c:pt>
                <c:pt idx="12">
                  <c:v>722</c:v>
                </c:pt>
                <c:pt idx="13">
                  <c:v>761</c:v>
                </c:pt>
                <c:pt idx="14">
                  <c:v>961</c:v>
                </c:pt>
                <c:pt idx="15">
                  <c:v>961</c:v>
                </c:pt>
                <c:pt idx="16">
                  <c:v>964</c:v>
                </c:pt>
              </c:numCache>
            </c:numRef>
          </c:cat>
          <c:val>
            <c:numRef>
              <c:f>'Snelheid hoog S'!$C$16:$C$32</c:f>
              <c:numCache>
                <c:formatCode>0.00%</c:formatCode>
                <c:ptCount val="17"/>
                <c:pt idx="2">
                  <c:v>-1.4818663298892377E-2</c:v>
                </c:pt>
                <c:pt idx="3">
                  <c:v>1.4946135558843899E-2</c:v>
                </c:pt>
                <c:pt idx="4">
                  <c:v>2.3916355424499602E-2</c:v>
                </c:pt>
                <c:pt idx="5">
                  <c:v>1.7482928724940248E-2</c:v>
                </c:pt>
                <c:pt idx="6">
                  <c:v>-7.8643613863700362E-2</c:v>
                </c:pt>
                <c:pt idx="7">
                  <c:v>-2.2821007572718051E-2</c:v>
                </c:pt>
                <c:pt idx="8">
                  <c:v>-3.0637734884072414E-3</c:v>
                </c:pt>
                <c:pt idx="9">
                  <c:v>2.6305280818193562E-2</c:v>
                </c:pt>
                <c:pt idx="10">
                  <c:v>2.0145998545154996E-2</c:v>
                </c:pt>
                <c:pt idx="11">
                  <c:v>2.2614797873238323E-3</c:v>
                </c:pt>
                <c:pt idx="12">
                  <c:v>0.12458758971484815</c:v>
                </c:pt>
                <c:pt idx="13">
                  <c:v>1.8402694861017702E-2</c:v>
                </c:pt>
                <c:pt idx="14">
                  <c:v>-2.533403473281336E-2</c:v>
                </c:pt>
                <c:pt idx="15">
                  <c:v>-2.8287034463478845E-2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50-4E23-9C81-F52189FDE301}"/>
            </c:ext>
          </c:extLst>
        </c:ser>
        <c:ser>
          <c:idx val="1"/>
          <c:order val="1"/>
          <c:tx>
            <c:strRef>
              <c:f>'Snelheid hoog S'!$B$6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hoog S'!$B$16:$B$32</c:f>
              <c:numCache>
                <c:formatCode>General</c:formatCode>
                <c:ptCount val="17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187</c:v>
                </c:pt>
                <c:pt idx="4">
                  <c:v>215</c:v>
                </c:pt>
                <c:pt idx="5">
                  <c:v>215</c:v>
                </c:pt>
                <c:pt idx="6">
                  <c:v>249</c:v>
                </c:pt>
                <c:pt idx="7">
                  <c:v>324</c:v>
                </c:pt>
                <c:pt idx="8">
                  <c:v>338</c:v>
                </c:pt>
                <c:pt idx="9">
                  <c:v>338</c:v>
                </c:pt>
                <c:pt idx="10">
                  <c:v>364</c:v>
                </c:pt>
                <c:pt idx="11">
                  <c:v>364</c:v>
                </c:pt>
                <c:pt idx="12">
                  <c:v>722</c:v>
                </c:pt>
                <c:pt idx="13">
                  <c:v>761</c:v>
                </c:pt>
                <c:pt idx="14">
                  <c:v>961</c:v>
                </c:pt>
                <c:pt idx="15">
                  <c:v>961</c:v>
                </c:pt>
                <c:pt idx="16">
                  <c:v>964</c:v>
                </c:pt>
              </c:numCache>
            </c:numRef>
          </c:cat>
          <c:val>
            <c:numRef>
              <c:f>'Snelheid hoog S'!$D$16:$D$32</c:f>
              <c:numCache>
                <c:formatCode>0.00%</c:formatCode>
                <c:ptCount val="17"/>
                <c:pt idx="0">
                  <c:v>2.4280300136386638E-3</c:v>
                </c:pt>
                <c:pt idx="1">
                  <c:v>2.4280300136386638E-3</c:v>
                </c:pt>
                <c:pt idx="2">
                  <c:v>2.4280300136386638E-3</c:v>
                </c:pt>
                <c:pt idx="3">
                  <c:v>2.4280300136386638E-3</c:v>
                </c:pt>
                <c:pt idx="4">
                  <c:v>2.4280300136386638E-3</c:v>
                </c:pt>
                <c:pt idx="5">
                  <c:v>2.4280300136386638E-3</c:v>
                </c:pt>
                <c:pt idx="6">
                  <c:v>2.4280300136386638E-3</c:v>
                </c:pt>
                <c:pt idx="7">
                  <c:v>2.4280300136386638E-3</c:v>
                </c:pt>
                <c:pt idx="8">
                  <c:v>2.4280300136386638E-3</c:v>
                </c:pt>
                <c:pt idx="9">
                  <c:v>2.4280300136386638E-3</c:v>
                </c:pt>
                <c:pt idx="10">
                  <c:v>2.4280300136386638E-3</c:v>
                </c:pt>
                <c:pt idx="11">
                  <c:v>2.4280300136386638E-3</c:v>
                </c:pt>
                <c:pt idx="12">
                  <c:v>2.4280300136386638E-3</c:v>
                </c:pt>
                <c:pt idx="13">
                  <c:v>2.4280300136386638E-3</c:v>
                </c:pt>
                <c:pt idx="14">
                  <c:v>2.4280300136386638E-3</c:v>
                </c:pt>
                <c:pt idx="15">
                  <c:v>2.4280300136386638E-3</c:v>
                </c:pt>
                <c:pt idx="16">
                  <c:v>2.4280300136386638E-3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50-4E23-9C81-F52189FDE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58336"/>
        <c:axId val="52960256"/>
      </c:lineChart>
      <c:catAx>
        <c:axId val="5295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224118536907385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960256"/>
        <c:crossesAt val="-1"/>
        <c:auto val="1"/>
        <c:lblAlgn val="ctr"/>
        <c:lblOffset val="100"/>
        <c:tickMarkSkip val="1"/>
        <c:noMultiLvlLbl val="1"/>
      </c:catAx>
      <c:valAx>
        <c:axId val="52960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9583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93435734326312"/>
          <c:y val="0.42105250994569604"/>
          <c:w val="0.13023407407407409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hoog L</a:t>
            </a:r>
          </a:p>
        </c:rich>
      </c:tx>
      <c:layout>
        <c:manualLayout>
          <c:xMode val="edge"/>
          <c:yMode val="edge"/>
          <c:x val="0.39515857931552312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698"/>
          <c:w val="0.6265910741162902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'Snelheid hoog L'!$B$3</c:f>
              <c:strCache>
                <c:ptCount val="1"/>
                <c:pt idx="0">
                  <c:v>Snelheid hoog 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hoog L'!$B$16:$B$27</c:f>
              <c:numCache>
                <c:formatCode>General</c:formatCode>
                <c:ptCount val="12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364</c:v>
                </c:pt>
                <c:pt idx="8">
                  <c:v>722</c:v>
                </c:pt>
                <c:pt idx="9">
                  <c:v>761</c:v>
                </c:pt>
                <c:pt idx="10">
                  <c:v>961</c:v>
                </c:pt>
                <c:pt idx="11">
                  <c:v>964</c:v>
                </c:pt>
              </c:numCache>
            </c:numRef>
          </c:cat>
          <c:val>
            <c:numRef>
              <c:f>'Snelheid hoog L'!$C$16:$C$27</c:f>
              <c:numCache>
                <c:formatCode>0.00%</c:formatCode>
                <c:ptCount val="12"/>
                <c:pt idx="2">
                  <c:v>-1.2287977311636862E-2</c:v>
                </c:pt>
                <c:pt idx="5">
                  <c:v>1.6127719084410772E-2</c:v>
                </c:pt>
                <c:pt idx="6">
                  <c:v>-1.4080929719384684E-2</c:v>
                </c:pt>
                <c:pt idx="7">
                  <c:v>1.2415949073455904E-2</c:v>
                </c:pt>
                <c:pt idx="8">
                  <c:v>-1.6305408789062649E-2</c:v>
                </c:pt>
                <c:pt idx="9">
                  <c:v>1.0661317667310717E-2</c:v>
                </c:pt>
                <c:pt idx="10">
                  <c:v>-1.1805062056747697E-2</c:v>
                </c:pt>
                <c:pt idx="11">
                  <c:v>9.4069100942290013E-2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EC-40B8-B249-B30872B2DA98}"/>
            </c:ext>
          </c:extLst>
        </c:ser>
        <c:ser>
          <c:idx val="1"/>
          <c:order val="1"/>
          <c:tx>
            <c:strRef>
              <c:f>'Snelheid hoog L'!$B$6</c:f>
              <c:strCache>
                <c:ptCount val="1"/>
                <c:pt idx="0">
                  <c:v>Gemiddelde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'Snelheid hoog L'!$B$16:$B$27</c:f>
              <c:numCache>
                <c:formatCode>General</c:formatCode>
                <c:ptCount val="12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364</c:v>
                </c:pt>
                <c:pt idx="8">
                  <c:v>722</c:v>
                </c:pt>
                <c:pt idx="9">
                  <c:v>761</c:v>
                </c:pt>
                <c:pt idx="10">
                  <c:v>961</c:v>
                </c:pt>
                <c:pt idx="11">
                  <c:v>964</c:v>
                </c:pt>
              </c:numCache>
            </c:numRef>
          </c:cat>
          <c:val>
            <c:numRef>
              <c:f>'Snelheid hoog L'!$D$16:$D$27</c:f>
              <c:numCache>
                <c:formatCode>0.00%</c:formatCode>
                <c:ptCount val="12"/>
                <c:pt idx="0">
                  <c:v>-2.1820560073792144E-3</c:v>
                </c:pt>
                <c:pt idx="1">
                  <c:v>-2.1820560073792144E-3</c:v>
                </c:pt>
                <c:pt idx="2">
                  <c:v>-2.1820560073792144E-3</c:v>
                </c:pt>
                <c:pt idx="3">
                  <c:v>-2.1820560073792144E-3</c:v>
                </c:pt>
                <c:pt idx="4">
                  <c:v>-2.1820560073792144E-3</c:v>
                </c:pt>
                <c:pt idx="5">
                  <c:v>-2.1820560073792144E-3</c:v>
                </c:pt>
                <c:pt idx="6">
                  <c:v>-2.1820560073792144E-3</c:v>
                </c:pt>
                <c:pt idx="7">
                  <c:v>-2.1820560073792144E-3</c:v>
                </c:pt>
                <c:pt idx="8">
                  <c:v>-2.1820560073792144E-3</c:v>
                </c:pt>
                <c:pt idx="9">
                  <c:v>-2.1820560073792144E-3</c:v>
                </c:pt>
                <c:pt idx="10">
                  <c:v>-2.1820560073792144E-3</c:v>
                </c:pt>
                <c:pt idx="11">
                  <c:v>-2.1820560073792144E-3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EC-40B8-B249-B30872B2D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096"/>
        <c:axId val="52134272"/>
      </c:lineChart>
      <c:catAx>
        <c:axId val="5213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347219528593943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134272"/>
        <c:crossesAt val="-1"/>
        <c:auto val="1"/>
        <c:lblAlgn val="ctr"/>
        <c:lblOffset val="100"/>
        <c:tickMarkSkip val="1"/>
        <c:noMultiLvlLbl val="1"/>
      </c:catAx>
      <c:valAx>
        <c:axId val="5213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1320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39650647117977"/>
          <c:y val="0.42105250994569604"/>
          <c:w val="0.12880527777777778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laag KCl</a:t>
            </a:r>
          </a:p>
        </c:rich>
      </c:tx>
      <c:layout>
        <c:manualLayout>
          <c:xMode val="edge"/>
          <c:yMode val="edge"/>
          <c:x val="0.41916161922067807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51497005988023"/>
          <c:y val="0.24148606811145698"/>
          <c:w val="0.6622754491018040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'Stof laag KCl'!$B$3</c:f>
              <c:strCache>
                <c:ptCount val="1"/>
                <c:pt idx="0">
                  <c:v>Stof laag KCl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laag KCl'!$B$16:$B$27</c:f>
              <c:numCache>
                <c:formatCode>General</c:formatCode>
                <c:ptCount val="12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364</c:v>
                </c:pt>
                <c:pt idx="8">
                  <c:v>722</c:v>
                </c:pt>
                <c:pt idx="9">
                  <c:v>761</c:v>
                </c:pt>
                <c:pt idx="10">
                  <c:v>961</c:v>
                </c:pt>
                <c:pt idx="11">
                  <c:v>964</c:v>
                </c:pt>
              </c:numCache>
            </c:numRef>
          </c:cat>
          <c:val>
            <c:numRef>
              <c:f>'Stof laag KCl'!$C$16:$C$27</c:f>
              <c:numCache>
                <c:formatCode>0.00%</c:formatCode>
                <c:ptCount val="12"/>
                <c:pt idx="0">
                  <c:v>-1.9795802859257309E-2</c:v>
                </c:pt>
                <c:pt idx="1">
                  <c:v>-4.2163294982951557E-2</c:v>
                </c:pt>
                <c:pt idx="2">
                  <c:v>-4.4304463202719184E-2</c:v>
                </c:pt>
                <c:pt idx="3">
                  <c:v>-0.99901314933171192</c:v>
                </c:pt>
                <c:pt idx="4">
                  <c:v>-1.3459781431085747E-2</c:v>
                </c:pt>
                <c:pt idx="5">
                  <c:v>-8.2852985673217451E-3</c:v>
                </c:pt>
                <c:pt idx="6">
                  <c:v>-2.9371720440261727E-2</c:v>
                </c:pt>
                <c:pt idx="8">
                  <c:v>7.4577588091404448E-3</c:v>
                </c:pt>
                <c:pt idx="9">
                  <c:v>3.7531124743741678E-2</c:v>
                </c:pt>
                <c:pt idx="10">
                  <c:v>-8.9949660972200932E-3</c:v>
                </c:pt>
                <c:pt idx="11">
                  <c:v>4.5389456494950908E-2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46-4934-BC6B-DA623E2A058C}"/>
            </c:ext>
          </c:extLst>
        </c:ser>
        <c:ser>
          <c:idx val="1"/>
          <c:order val="1"/>
          <c:tx>
            <c:strRef>
              <c:f>'Stof laag KCl'!$B$6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laag KCl'!$B$16:$B$27</c:f>
              <c:numCache>
                <c:formatCode>General</c:formatCode>
                <c:ptCount val="12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364</c:v>
                </c:pt>
                <c:pt idx="8">
                  <c:v>722</c:v>
                </c:pt>
                <c:pt idx="9">
                  <c:v>761</c:v>
                </c:pt>
                <c:pt idx="10">
                  <c:v>961</c:v>
                </c:pt>
                <c:pt idx="11">
                  <c:v>964</c:v>
                </c:pt>
              </c:numCache>
            </c:numRef>
          </c:cat>
          <c:val>
            <c:numRef>
              <c:f>'Stof laag KCl'!$D$16:$D$27</c:f>
              <c:numCache>
                <c:formatCode>0.00%</c:formatCode>
                <c:ptCount val="12"/>
                <c:pt idx="0">
                  <c:v>-7.5996987532984308E-3</c:v>
                </c:pt>
                <c:pt idx="1">
                  <c:v>-7.5996987532984308E-3</c:v>
                </c:pt>
                <c:pt idx="2">
                  <c:v>-7.5996987532984308E-3</c:v>
                </c:pt>
                <c:pt idx="3">
                  <c:v>-7.5996987532984308E-3</c:v>
                </c:pt>
                <c:pt idx="4">
                  <c:v>-7.5996987532984308E-3</c:v>
                </c:pt>
                <c:pt idx="5">
                  <c:v>-7.5996987532984308E-3</c:v>
                </c:pt>
                <c:pt idx="6">
                  <c:v>-7.5996987532984308E-3</c:v>
                </c:pt>
                <c:pt idx="7">
                  <c:v>-7.5996987532984308E-3</c:v>
                </c:pt>
                <c:pt idx="8">
                  <c:v>-7.5996987532984308E-3</c:v>
                </c:pt>
                <c:pt idx="9">
                  <c:v>-7.5996987532984308E-3</c:v>
                </c:pt>
                <c:pt idx="10">
                  <c:v>-7.5996987532984308E-3</c:v>
                </c:pt>
                <c:pt idx="11">
                  <c:v>-7.5996987532984308E-3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46-4934-BC6B-DA623E2A0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76640"/>
        <c:axId val="53003392"/>
      </c:lineChart>
      <c:catAx>
        <c:axId val="5297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832336462750376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3003392"/>
        <c:crossesAt val="-1"/>
        <c:auto val="1"/>
        <c:lblAlgn val="ctr"/>
        <c:lblOffset val="100"/>
        <c:tickMarkSkip val="1"/>
        <c:noMultiLvlLbl val="1"/>
      </c:catAx>
      <c:valAx>
        <c:axId val="53003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16161922067434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9766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33532707450064"/>
          <c:y val="0.42105250994569604"/>
          <c:w val="0.11077851851851851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 b="1"/>
              <a:t>Stof laag KNO3</a:t>
            </a:r>
          </a:p>
        </c:rich>
      </c:tx>
      <c:layout>
        <c:manualLayout>
          <c:xMode val="edge"/>
          <c:yMode val="edge"/>
          <c:x val="0.43578242374875997"/>
          <c:y val="3.3591667183334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56111119125612"/>
          <c:y val="0.1731266149870801"/>
          <c:w val="0.68444918901503649"/>
          <c:h val="0.63307493540052573"/>
        </c:manualLayout>
      </c:layout>
      <c:lineChart>
        <c:grouping val="standard"/>
        <c:varyColors val="0"/>
        <c:ser>
          <c:idx val="0"/>
          <c:order val="0"/>
          <c:tx>
            <c:strRef>
              <c:f>'Stof laag KNO3'!$B$3</c:f>
              <c:strCache>
                <c:ptCount val="1"/>
                <c:pt idx="0">
                  <c:v>Stof laag KNO3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laag KNO3'!$B$16:$B$27</c:f>
              <c:numCache>
                <c:formatCode>General</c:formatCode>
                <c:ptCount val="12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364</c:v>
                </c:pt>
                <c:pt idx="8">
                  <c:v>722</c:v>
                </c:pt>
                <c:pt idx="9">
                  <c:v>761</c:v>
                </c:pt>
                <c:pt idx="10">
                  <c:v>961</c:v>
                </c:pt>
                <c:pt idx="11">
                  <c:v>964</c:v>
                </c:pt>
              </c:numCache>
            </c:numRef>
          </c:cat>
          <c:val>
            <c:numRef>
              <c:f>'Stof laag KNO3'!$C$16:$C$27</c:f>
              <c:numCache>
                <c:formatCode>0.00%</c:formatCode>
                <c:ptCount val="12"/>
                <c:pt idx="0">
                  <c:v>-2.385702689708186E-2</c:v>
                </c:pt>
                <c:pt idx="1">
                  <c:v>-2.898290392662576E-2</c:v>
                </c:pt>
                <c:pt idx="2">
                  <c:v>-1.9907683978217711E-2</c:v>
                </c:pt>
                <c:pt idx="3">
                  <c:v>-0.99899846394859904</c:v>
                </c:pt>
                <c:pt idx="4">
                  <c:v>1.0482775433310448E-2</c:v>
                </c:pt>
                <c:pt idx="5">
                  <c:v>5.7154711193366757E-3</c:v>
                </c:pt>
                <c:pt idx="6">
                  <c:v>9.8657997492018739E-3</c:v>
                </c:pt>
                <c:pt idx="8">
                  <c:v>1.6337252695380621E-2</c:v>
                </c:pt>
                <c:pt idx="9">
                  <c:v>8.6956192164678783E-3</c:v>
                </c:pt>
                <c:pt idx="10">
                  <c:v>-4.684314958171322E-3</c:v>
                </c:pt>
                <c:pt idx="11">
                  <c:v>3.2086580153070442E-2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0B-4AF5-8E54-C976A9151D22}"/>
            </c:ext>
          </c:extLst>
        </c:ser>
        <c:ser>
          <c:idx val="1"/>
          <c:order val="1"/>
          <c:tx>
            <c:strRef>
              <c:f>'Stof laag KNO3'!$B$6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laag KNO3'!$B$16:$B$27</c:f>
              <c:numCache>
                <c:formatCode>General</c:formatCode>
                <c:ptCount val="12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364</c:v>
                </c:pt>
                <c:pt idx="8">
                  <c:v>722</c:v>
                </c:pt>
                <c:pt idx="9">
                  <c:v>761</c:v>
                </c:pt>
                <c:pt idx="10">
                  <c:v>961</c:v>
                </c:pt>
                <c:pt idx="11">
                  <c:v>964</c:v>
                </c:pt>
              </c:numCache>
            </c:numRef>
          </c:cat>
          <c:val>
            <c:numRef>
              <c:f>'Stof laag KNO3'!$D$16:$D$27</c:f>
              <c:numCache>
                <c:formatCode>0.00%</c:formatCode>
                <c:ptCount val="12"/>
                <c:pt idx="0">
                  <c:v>5.7515686066712812E-4</c:v>
                </c:pt>
                <c:pt idx="1">
                  <c:v>5.7515686066712812E-4</c:v>
                </c:pt>
                <c:pt idx="2">
                  <c:v>5.7515686066712812E-4</c:v>
                </c:pt>
                <c:pt idx="3">
                  <c:v>5.7515686066712812E-4</c:v>
                </c:pt>
                <c:pt idx="4">
                  <c:v>5.7515686066712812E-4</c:v>
                </c:pt>
                <c:pt idx="5">
                  <c:v>5.7515686066712812E-4</c:v>
                </c:pt>
                <c:pt idx="6">
                  <c:v>5.7515686066712812E-4</c:v>
                </c:pt>
                <c:pt idx="7">
                  <c:v>5.7515686066712812E-4</c:v>
                </c:pt>
                <c:pt idx="8">
                  <c:v>5.7515686066712812E-4</c:v>
                </c:pt>
                <c:pt idx="9">
                  <c:v>5.7515686066712812E-4</c:v>
                </c:pt>
                <c:pt idx="10">
                  <c:v>5.7515686066712812E-4</c:v>
                </c:pt>
                <c:pt idx="11">
                  <c:v>5.7515686066712812E-4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0B-4AF5-8E54-C976A9151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90560"/>
        <c:axId val="53096832"/>
      </c:lineChart>
      <c:catAx>
        <c:axId val="5309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224118536907385"/>
              <c:y val="0.896640833281674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3096832"/>
        <c:crossesAt val="-1"/>
        <c:auto val="1"/>
        <c:lblAlgn val="ctr"/>
        <c:lblOffset val="100"/>
        <c:tickMarkSkip val="1"/>
        <c:noMultiLvlLbl val="1"/>
      </c:catAx>
      <c:valAx>
        <c:axId val="53096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1963824994316659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30905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8617845183146"/>
          <c:y val="0.42894055565889205"/>
          <c:w val="0.12145592592592593"/>
          <c:h val="8.31011111111111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122464</xdr:colOff>
      <xdr:row>12</xdr:row>
      <xdr:rowOff>176892</xdr:rowOff>
    </xdr:from>
    <xdr:to>
      <xdr:col>26</xdr:col>
      <xdr:colOff>513000</xdr:colOff>
      <xdr:row>39</xdr:row>
      <xdr:rowOff>65999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190501</xdr:colOff>
      <xdr:row>13</xdr:row>
      <xdr:rowOff>1</xdr:rowOff>
    </xdr:from>
    <xdr:to>
      <xdr:col>26</xdr:col>
      <xdr:colOff>581037</xdr:colOff>
      <xdr:row>39</xdr:row>
      <xdr:rowOff>93216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81643</xdr:colOff>
      <xdr:row>13</xdr:row>
      <xdr:rowOff>27213</xdr:rowOff>
    </xdr:from>
    <xdr:to>
      <xdr:col>27</xdr:col>
      <xdr:colOff>349714</xdr:colOff>
      <xdr:row>30</xdr:row>
      <xdr:rowOff>120427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13</xdr:row>
      <xdr:rowOff>13607</xdr:rowOff>
    </xdr:from>
    <xdr:to>
      <xdr:col>26</xdr:col>
      <xdr:colOff>581035</xdr:colOff>
      <xdr:row>39</xdr:row>
      <xdr:rowOff>106822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122463</xdr:colOff>
      <xdr:row>12</xdr:row>
      <xdr:rowOff>54427</xdr:rowOff>
    </xdr:from>
    <xdr:to>
      <xdr:col>26</xdr:col>
      <xdr:colOff>512999</xdr:colOff>
      <xdr:row>38</xdr:row>
      <xdr:rowOff>147642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68034</xdr:colOff>
      <xdr:row>13</xdr:row>
      <xdr:rowOff>81641</xdr:rowOff>
    </xdr:from>
    <xdr:to>
      <xdr:col>26</xdr:col>
      <xdr:colOff>458570</xdr:colOff>
      <xdr:row>39</xdr:row>
      <xdr:rowOff>174855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54427</xdr:colOff>
      <xdr:row>12</xdr:row>
      <xdr:rowOff>204106</xdr:rowOff>
    </xdr:from>
    <xdr:to>
      <xdr:col>26</xdr:col>
      <xdr:colOff>444963</xdr:colOff>
      <xdr:row>39</xdr:row>
      <xdr:rowOff>93213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81642</xdr:colOff>
      <xdr:row>13</xdr:row>
      <xdr:rowOff>40822</xdr:rowOff>
    </xdr:from>
    <xdr:to>
      <xdr:col>26</xdr:col>
      <xdr:colOff>472178</xdr:colOff>
      <xdr:row>39</xdr:row>
      <xdr:rowOff>134036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54428</xdr:colOff>
      <xdr:row>12</xdr:row>
      <xdr:rowOff>176892</xdr:rowOff>
    </xdr:from>
    <xdr:to>
      <xdr:col>26</xdr:col>
      <xdr:colOff>444964</xdr:colOff>
      <xdr:row>39</xdr:row>
      <xdr:rowOff>65999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149678</xdr:colOff>
      <xdr:row>12</xdr:row>
      <xdr:rowOff>204106</xdr:rowOff>
    </xdr:from>
    <xdr:to>
      <xdr:col>26</xdr:col>
      <xdr:colOff>540214</xdr:colOff>
      <xdr:row>39</xdr:row>
      <xdr:rowOff>93213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122464</xdr:colOff>
      <xdr:row>13</xdr:row>
      <xdr:rowOff>13606</xdr:rowOff>
    </xdr:from>
    <xdr:to>
      <xdr:col>26</xdr:col>
      <xdr:colOff>513000</xdr:colOff>
      <xdr:row>39</xdr:row>
      <xdr:rowOff>106820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136071</xdr:colOff>
      <xdr:row>13</xdr:row>
      <xdr:rowOff>40822</xdr:rowOff>
    </xdr:from>
    <xdr:to>
      <xdr:col>26</xdr:col>
      <xdr:colOff>240856</xdr:colOff>
      <xdr:row>39</xdr:row>
      <xdr:rowOff>134036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217713</xdr:colOff>
      <xdr:row>13</xdr:row>
      <xdr:rowOff>-1</xdr:rowOff>
    </xdr:from>
    <xdr:to>
      <xdr:col>26</xdr:col>
      <xdr:colOff>608249</xdr:colOff>
      <xdr:row>39</xdr:row>
      <xdr:rowOff>93214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tofsa\un_mrg\Referentielab%20Lucht\L15W4-Ringtesten\LABS2007\Resultaten\rapportering\rapporteringdef\rapdeferkende\outlierVlaam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"/>
      <sheetName val="snelheid laag"/>
      <sheetName val="snelheid hoog"/>
      <sheetName val="water"/>
      <sheetName val="stof laag"/>
      <sheetName val="stof hoog"/>
      <sheetName val="tabel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B8">
            <v>3</v>
          </cell>
          <cell r="C8">
            <v>1.153</v>
          </cell>
        </row>
        <row r="9">
          <cell r="B9">
            <v>4</v>
          </cell>
          <cell r="C9">
            <v>1.4630000000000001</v>
          </cell>
        </row>
        <row r="10">
          <cell r="B10">
            <v>5</v>
          </cell>
          <cell r="C10">
            <v>1.671</v>
          </cell>
        </row>
        <row r="11">
          <cell r="B11">
            <v>6</v>
          </cell>
          <cell r="C11">
            <v>1.8220000000000001</v>
          </cell>
        </row>
        <row r="12">
          <cell r="B12">
            <v>7</v>
          </cell>
          <cell r="C12">
            <v>1.9379999999999999</v>
          </cell>
        </row>
        <row r="13">
          <cell r="B13">
            <v>8</v>
          </cell>
          <cell r="C13">
            <v>2.032</v>
          </cell>
        </row>
        <row r="14">
          <cell r="B14">
            <v>9</v>
          </cell>
          <cell r="C14">
            <v>2.11</v>
          </cell>
        </row>
        <row r="15">
          <cell r="B15">
            <v>10</v>
          </cell>
          <cell r="C15">
            <v>2.1760000000000002</v>
          </cell>
        </row>
        <row r="16">
          <cell r="B16">
            <v>11</v>
          </cell>
          <cell r="C16">
            <v>2.234</v>
          </cell>
        </row>
        <row r="17">
          <cell r="B17">
            <v>12</v>
          </cell>
          <cell r="C17">
            <v>2.2850000000000001</v>
          </cell>
        </row>
        <row r="18">
          <cell r="B18">
            <v>13</v>
          </cell>
          <cell r="C18">
            <v>2.33</v>
          </cell>
        </row>
        <row r="19">
          <cell r="B19">
            <v>14</v>
          </cell>
          <cell r="C19">
            <v>2.3719999999999999</v>
          </cell>
        </row>
        <row r="20">
          <cell r="B20">
            <v>15</v>
          </cell>
          <cell r="C20">
            <v>2.4089999999999998</v>
          </cell>
        </row>
        <row r="21">
          <cell r="B21">
            <v>16</v>
          </cell>
          <cell r="C21">
            <v>2.4430000000000001</v>
          </cell>
        </row>
        <row r="22">
          <cell r="B22">
            <v>17</v>
          </cell>
          <cell r="C22">
            <v>2.4750000000000001</v>
          </cell>
        </row>
        <row r="23">
          <cell r="B23">
            <v>18</v>
          </cell>
          <cell r="C23">
            <v>2.504</v>
          </cell>
        </row>
        <row r="24">
          <cell r="B24">
            <v>19</v>
          </cell>
          <cell r="C24">
            <v>2.5310000000000001</v>
          </cell>
        </row>
        <row r="25">
          <cell r="B25">
            <v>20</v>
          </cell>
          <cell r="C25">
            <v>2.556</v>
          </cell>
        </row>
        <row r="26">
          <cell r="B26">
            <v>21</v>
          </cell>
          <cell r="C26">
            <v>2.58</v>
          </cell>
        </row>
        <row r="27">
          <cell r="B27">
            <v>22</v>
          </cell>
          <cell r="C27">
            <v>2.6030000000000002</v>
          </cell>
        </row>
        <row r="28">
          <cell r="B28">
            <v>23</v>
          </cell>
          <cell r="C28">
            <v>2.6240000000000001</v>
          </cell>
        </row>
        <row r="29">
          <cell r="B29">
            <v>24</v>
          </cell>
          <cell r="C29">
            <v>2.6440000000000001</v>
          </cell>
        </row>
        <row r="30">
          <cell r="B30">
            <v>25</v>
          </cell>
          <cell r="C30">
            <v>2.6629999999999998</v>
          </cell>
        </row>
        <row r="31">
          <cell r="B31">
            <v>26</v>
          </cell>
          <cell r="C31">
            <v>2.681</v>
          </cell>
        </row>
        <row r="32">
          <cell r="B32">
            <v>27</v>
          </cell>
          <cell r="C32">
            <v>2.698</v>
          </cell>
        </row>
        <row r="33">
          <cell r="B33">
            <v>28</v>
          </cell>
          <cell r="C33">
            <v>2.714</v>
          </cell>
        </row>
        <row r="34">
          <cell r="B34">
            <v>29</v>
          </cell>
          <cell r="C34">
            <v>2.73</v>
          </cell>
        </row>
        <row r="35">
          <cell r="B35">
            <v>30</v>
          </cell>
          <cell r="C35">
            <v>2.7450000000000001</v>
          </cell>
        </row>
        <row r="36">
          <cell r="B36">
            <v>31</v>
          </cell>
          <cell r="C36">
            <v>2.7589999999999999</v>
          </cell>
        </row>
        <row r="37">
          <cell r="B37">
            <v>32</v>
          </cell>
          <cell r="C37">
            <v>2.7730000000000001</v>
          </cell>
        </row>
        <row r="38">
          <cell r="B38">
            <v>33</v>
          </cell>
          <cell r="C38">
            <v>2.786</v>
          </cell>
        </row>
        <row r="39">
          <cell r="B39">
            <v>34</v>
          </cell>
          <cell r="C39">
            <v>2.7989999999999999</v>
          </cell>
        </row>
        <row r="40">
          <cell r="B40">
            <v>35</v>
          </cell>
          <cell r="C40">
            <v>2.8109999999999999</v>
          </cell>
        </row>
        <row r="41">
          <cell r="B41">
            <v>36</v>
          </cell>
          <cell r="C41">
            <v>2.823</v>
          </cell>
        </row>
        <row r="42">
          <cell r="B42">
            <v>37</v>
          </cell>
          <cell r="C42">
            <v>2.8340000000000001</v>
          </cell>
        </row>
        <row r="43">
          <cell r="B43">
            <v>38</v>
          </cell>
          <cell r="C43">
            <v>2.8450000000000002</v>
          </cell>
        </row>
        <row r="44">
          <cell r="B44">
            <v>39</v>
          </cell>
          <cell r="C44">
            <v>2.8559999999999999</v>
          </cell>
        </row>
        <row r="45">
          <cell r="B45">
            <v>40</v>
          </cell>
          <cell r="C45">
            <v>2.8660000000000001</v>
          </cell>
        </row>
        <row r="46">
          <cell r="B46">
            <v>41</v>
          </cell>
          <cell r="C46">
            <v>2.8759999999999999</v>
          </cell>
        </row>
        <row r="47">
          <cell r="B47">
            <v>42</v>
          </cell>
          <cell r="C47">
            <v>2.8860000000000001</v>
          </cell>
        </row>
        <row r="48">
          <cell r="B48">
            <v>43</v>
          </cell>
          <cell r="C48">
            <v>2.8959999999999999</v>
          </cell>
        </row>
        <row r="49">
          <cell r="B49">
            <v>44</v>
          </cell>
          <cell r="C49">
            <v>2.9049999999999998</v>
          </cell>
        </row>
        <row r="50">
          <cell r="B50">
            <v>45</v>
          </cell>
          <cell r="C50">
            <v>2.9140000000000001</v>
          </cell>
        </row>
        <row r="51">
          <cell r="B51">
            <v>46</v>
          </cell>
          <cell r="C51">
            <v>2.9220000000000002</v>
          </cell>
        </row>
        <row r="52">
          <cell r="B52">
            <v>47</v>
          </cell>
          <cell r="C52">
            <v>2.931</v>
          </cell>
        </row>
        <row r="53">
          <cell r="B53">
            <v>48</v>
          </cell>
          <cell r="C53">
            <v>2.9390000000000001</v>
          </cell>
        </row>
        <row r="54">
          <cell r="B54">
            <v>49</v>
          </cell>
          <cell r="C54">
            <v>2.9470000000000001</v>
          </cell>
        </row>
        <row r="55">
          <cell r="B55">
            <v>50</v>
          </cell>
          <cell r="C55">
            <v>2.9550000000000001</v>
          </cell>
        </row>
        <row r="56">
          <cell r="B56">
            <v>51</v>
          </cell>
          <cell r="C56">
            <v>2.9630000000000001</v>
          </cell>
        </row>
        <row r="57">
          <cell r="B57">
            <v>52</v>
          </cell>
          <cell r="C57">
            <v>2.9710000000000001</v>
          </cell>
        </row>
        <row r="58">
          <cell r="B58">
            <v>53</v>
          </cell>
          <cell r="C58">
            <v>2.9780000000000002</v>
          </cell>
        </row>
        <row r="59">
          <cell r="B59">
            <v>54</v>
          </cell>
          <cell r="C59">
            <v>2.9849999999999999</v>
          </cell>
        </row>
        <row r="60">
          <cell r="B60">
            <v>55</v>
          </cell>
          <cell r="C60">
            <v>2.992</v>
          </cell>
        </row>
        <row r="61">
          <cell r="B61">
            <v>56</v>
          </cell>
          <cell r="C61">
            <v>2.9990000000000001</v>
          </cell>
        </row>
        <row r="62">
          <cell r="B62">
            <v>57</v>
          </cell>
          <cell r="C62">
            <v>3.0049999999999999</v>
          </cell>
        </row>
        <row r="63">
          <cell r="B63">
            <v>58</v>
          </cell>
          <cell r="C63">
            <v>3.012</v>
          </cell>
        </row>
        <row r="64">
          <cell r="B64">
            <v>59</v>
          </cell>
          <cell r="C64">
            <v>3.0179999999999998</v>
          </cell>
        </row>
        <row r="65">
          <cell r="B65">
            <v>60</v>
          </cell>
          <cell r="C65">
            <v>3.0249999999999999</v>
          </cell>
        </row>
        <row r="66">
          <cell r="B66">
            <v>61</v>
          </cell>
          <cell r="C66">
            <v>3.03</v>
          </cell>
        </row>
        <row r="67">
          <cell r="B67">
            <v>62</v>
          </cell>
          <cell r="C67">
            <v>3.0369999999999999</v>
          </cell>
        </row>
        <row r="68">
          <cell r="B68">
            <v>63</v>
          </cell>
          <cell r="C68">
            <v>3.0419999999999998</v>
          </cell>
        </row>
        <row r="69">
          <cell r="B69">
            <v>64</v>
          </cell>
          <cell r="C69">
            <v>3.048</v>
          </cell>
        </row>
        <row r="70">
          <cell r="B70">
            <v>65</v>
          </cell>
          <cell r="C70">
            <v>3.0539999999999998</v>
          </cell>
        </row>
        <row r="71">
          <cell r="B71">
            <v>66</v>
          </cell>
          <cell r="C71">
            <v>3.06</v>
          </cell>
        </row>
        <row r="72">
          <cell r="B72">
            <v>67</v>
          </cell>
          <cell r="C72">
            <v>3.0649999999999999</v>
          </cell>
        </row>
        <row r="73">
          <cell r="B73">
            <v>68</v>
          </cell>
          <cell r="C73">
            <v>3.0710000000000002</v>
          </cell>
        </row>
        <row r="74">
          <cell r="B74">
            <v>69</v>
          </cell>
          <cell r="C74">
            <v>3.0760000000000001</v>
          </cell>
        </row>
        <row r="75">
          <cell r="B75">
            <v>70</v>
          </cell>
          <cell r="C75">
            <v>3.081</v>
          </cell>
        </row>
        <row r="76">
          <cell r="B76">
            <v>71</v>
          </cell>
          <cell r="C76">
            <v>3.0859999999999999</v>
          </cell>
        </row>
        <row r="77">
          <cell r="B77">
            <v>72</v>
          </cell>
          <cell r="C77">
            <v>3.0910000000000002</v>
          </cell>
        </row>
        <row r="78">
          <cell r="B78">
            <v>73</v>
          </cell>
          <cell r="C78">
            <v>3.0960000000000001</v>
          </cell>
        </row>
        <row r="79">
          <cell r="B79">
            <v>74</v>
          </cell>
          <cell r="C79">
            <v>3.101</v>
          </cell>
        </row>
        <row r="80">
          <cell r="B80">
            <v>75</v>
          </cell>
          <cell r="C80">
            <v>3.1059999999999999</v>
          </cell>
        </row>
        <row r="81">
          <cell r="B81">
            <v>76</v>
          </cell>
          <cell r="C81">
            <v>3.1110000000000002</v>
          </cell>
        </row>
        <row r="82">
          <cell r="B82">
            <v>77</v>
          </cell>
          <cell r="C82">
            <v>3.1160000000000001</v>
          </cell>
        </row>
        <row r="83">
          <cell r="B83">
            <v>78</v>
          </cell>
          <cell r="C83">
            <v>3.12</v>
          </cell>
        </row>
        <row r="84">
          <cell r="B84">
            <v>79</v>
          </cell>
          <cell r="C84">
            <v>3.1240000000000001</v>
          </cell>
        </row>
        <row r="85">
          <cell r="B85">
            <v>80</v>
          </cell>
          <cell r="C85">
            <v>3.129</v>
          </cell>
        </row>
        <row r="86">
          <cell r="B86">
            <v>81</v>
          </cell>
          <cell r="C86">
            <v>3.133</v>
          </cell>
        </row>
        <row r="87">
          <cell r="B87">
            <v>82</v>
          </cell>
          <cell r="C87">
            <v>3.1379999999999999</v>
          </cell>
        </row>
        <row r="88">
          <cell r="B88">
            <v>83</v>
          </cell>
          <cell r="C88">
            <v>3.1419999999999999</v>
          </cell>
        </row>
        <row r="89">
          <cell r="B89">
            <v>84</v>
          </cell>
          <cell r="C89">
            <v>3.1459999999999999</v>
          </cell>
        </row>
        <row r="90">
          <cell r="B90">
            <v>85</v>
          </cell>
          <cell r="C90">
            <v>3.15</v>
          </cell>
        </row>
        <row r="91">
          <cell r="B91">
            <v>86</v>
          </cell>
          <cell r="C91">
            <v>3.1539999999999999</v>
          </cell>
        </row>
        <row r="92">
          <cell r="B92">
            <v>87</v>
          </cell>
          <cell r="C92">
            <v>3.1579999999999999</v>
          </cell>
        </row>
        <row r="93">
          <cell r="B93">
            <v>88</v>
          </cell>
          <cell r="C93">
            <v>3.1619999999999999</v>
          </cell>
        </row>
        <row r="94">
          <cell r="B94">
            <v>89</v>
          </cell>
          <cell r="C94">
            <v>3.1659999999999999</v>
          </cell>
        </row>
        <row r="95">
          <cell r="B95">
            <v>90</v>
          </cell>
          <cell r="C95">
            <v>3.17</v>
          </cell>
        </row>
        <row r="96">
          <cell r="B96">
            <v>91</v>
          </cell>
          <cell r="C96">
            <v>3.1739999999999999</v>
          </cell>
        </row>
        <row r="97">
          <cell r="B97">
            <v>92</v>
          </cell>
          <cell r="C97">
            <v>3.1779999999999999</v>
          </cell>
        </row>
        <row r="98">
          <cell r="B98">
            <v>93</v>
          </cell>
          <cell r="C98">
            <v>3.181</v>
          </cell>
        </row>
        <row r="99">
          <cell r="B99">
            <v>94</v>
          </cell>
          <cell r="C99">
            <v>3.1850000000000001</v>
          </cell>
        </row>
        <row r="100">
          <cell r="B100">
            <v>95</v>
          </cell>
          <cell r="C100">
            <v>3.1890000000000001</v>
          </cell>
        </row>
        <row r="101">
          <cell r="B101">
            <v>96</v>
          </cell>
          <cell r="C101">
            <v>3.1920000000000002</v>
          </cell>
        </row>
        <row r="102">
          <cell r="B102">
            <v>97</v>
          </cell>
          <cell r="C102">
            <v>3.1949999999999998</v>
          </cell>
        </row>
        <row r="103">
          <cell r="B103">
            <v>98</v>
          </cell>
          <cell r="C103">
            <v>3.2</v>
          </cell>
        </row>
        <row r="104">
          <cell r="B104">
            <v>99</v>
          </cell>
          <cell r="C104">
            <v>3.2029999999999998</v>
          </cell>
        </row>
        <row r="105">
          <cell r="B105">
            <v>100</v>
          </cell>
          <cell r="C105">
            <v>3.206</v>
          </cell>
        </row>
        <row r="106">
          <cell r="B106">
            <v>101</v>
          </cell>
          <cell r="C106">
            <v>3.2090000000000001</v>
          </cell>
        </row>
        <row r="107">
          <cell r="B107">
            <v>102</v>
          </cell>
          <cell r="C107">
            <v>3.2120000000000002</v>
          </cell>
        </row>
        <row r="108">
          <cell r="B108">
            <v>103</v>
          </cell>
          <cell r="C108">
            <v>3.2160000000000002</v>
          </cell>
        </row>
        <row r="109">
          <cell r="B109">
            <v>104</v>
          </cell>
          <cell r="C109">
            <v>3.2189999999999999</v>
          </cell>
        </row>
        <row r="110">
          <cell r="B110">
            <v>105</v>
          </cell>
          <cell r="C110">
            <v>3.222</v>
          </cell>
        </row>
        <row r="111">
          <cell r="B111">
            <v>106</v>
          </cell>
          <cell r="C111">
            <v>3.226</v>
          </cell>
        </row>
        <row r="112">
          <cell r="B112">
            <v>107</v>
          </cell>
          <cell r="C112">
            <v>3.2290000000000001</v>
          </cell>
        </row>
        <row r="113">
          <cell r="B113">
            <v>108</v>
          </cell>
          <cell r="C113">
            <v>3.2320000000000002</v>
          </cell>
        </row>
        <row r="114">
          <cell r="B114">
            <v>109</v>
          </cell>
          <cell r="C114">
            <v>3.2349999999999999</v>
          </cell>
        </row>
        <row r="115">
          <cell r="B115">
            <v>110</v>
          </cell>
          <cell r="C115">
            <v>3.238</v>
          </cell>
        </row>
        <row r="116">
          <cell r="B116">
            <v>111</v>
          </cell>
          <cell r="C116">
            <v>3.2410000000000001</v>
          </cell>
        </row>
        <row r="117">
          <cell r="B117">
            <v>112</v>
          </cell>
          <cell r="C117">
            <v>3.2429999999999999</v>
          </cell>
        </row>
        <row r="118">
          <cell r="B118">
            <v>113</v>
          </cell>
          <cell r="C118">
            <v>3.246</v>
          </cell>
        </row>
        <row r="119">
          <cell r="B119">
            <v>114</v>
          </cell>
          <cell r="C119">
            <v>3.25</v>
          </cell>
        </row>
        <row r="120">
          <cell r="B120">
            <v>115</v>
          </cell>
          <cell r="C120">
            <v>3.2519999999999998</v>
          </cell>
        </row>
        <row r="121">
          <cell r="B121">
            <v>116</v>
          </cell>
          <cell r="C121">
            <v>3.2549999999999999</v>
          </cell>
        </row>
        <row r="122">
          <cell r="B122">
            <v>117</v>
          </cell>
          <cell r="C122">
            <v>3.258</v>
          </cell>
        </row>
        <row r="123">
          <cell r="B123">
            <v>118</v>
          </cell>
          <cell r="C123">
            <v>3.2610000000000001</v>
          </cell>
        </row>
        <row r="124">
          <cell r="B124">
            <v>119</v>
          </cell>
          <cell r="C124">
            <v>3.2629999999999999</v>
          </cell>
        </row>
        <row r="125">
          <cell r="B125">
            <v>120</v>
          </cell>
          <cell r="C125">
            <v>3.266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E43"/>
  <sheetViews>
    <sheetView tabSelected="1" zoomScale="70" zoomScaleNormal="70" workbookViewId="0">
      <selection activeCell="C41" sqref="C41"/>
    </sheetView>
  </sheetViews>
  <sheetFormatPr defaultRowHeight="15.75" x14ac:dyDescent="0.25"/>
  <cols>
    <col min="1" max="1" width="9.140625" style="24"/>
    <col min="2" max="2" width="16.28515625" style="24" bestFit="1" customWidth="1"/>
    <col min="3" max="3" width="15" style="24" bestFit="1" customWidth="1"/>
    <col min="4" max="4" width="13.140625" style="24" bestFit="1" customWidth="1"/>
    <col min="5" max="7" width="9.140625" style="24"/>
    <col min="8" max="8" width="15.28515625" style="24" customWidth="1"/>
    <col min="9" max="9" width="7.85546875" style="24" bestFit="1" customWidth="1"/>
    <col min="10" max="16384" width="9.140625" style="24"/>
  </cols>
  <sheetData>
    <row r="1" spans="2:31" ht="13.5" customHeight="1" x14ac:dyDescent="0.25"/>
    <row r="3" spans="2:31" x14ac:dyDescent="0.25">
      <c r="B3" s="69" t="s">
        <v>1</v>
      </c>
      <c r="C3" s="69"/>
      <c r="D3" s="1"/>
    </row>
    <row r="5" spans="2:31" ht="16.5" thickBot="1" x14ac:dyDescent="0.3"/>
    <row r="6" spans="2:31" x14ac:dyDescent="0.25">
      <c r="B6" s="14" t="s">
        <v>0</v>
      </c>
      <c r="C6" s="33">
        <v>3.2696586424700344E-2</v>
      </c>
    </row>
    <row r="7" spans="2:31" x14ac:dyDescent="0.25">
      <c r="B7" s="15" t="s">
        <v>18</v>
      </c>
      <c r="C7" s="34">
        <v>1.0119766966917893E-2</v>
      </c>
    </row>
    <row r="8" spans="2:31" ht="16.5" thickBot="1" x14ac:dyDescent="0.3">
      <c r="B8" s="16" t="s">
        <v>19</v>
      </c>
      <c r="C8" s="45">
        <v>10</v>
      </c>
    </row>
    <row r="9" spans="2:31" ht="13.5" customHeight="1" x14ac:dyDescent="0.25">
      <c r="B9" s="35"/>
    </row>
    <row r="10" spans="2:31" x14ac:dyDescent="0.25">
      <c r="B10" s="35"/>
    </row>
    <row r="11" spans="2:31" x14ac:dyDescent="0.25">
      <c r="F11" s="67" t="s">
        <v>12</v>
      </c>
      <c r="G11" s="67"/>
      <c r="H11" s="67"/>
      <c r="I11" s="56">
        <v>3.2696586424700344E-2</v>
      </c>
    </row>
    <row r="12" spans="2:31" x14ac:dyDescent="0.25">
      <c r="B12" s="37"/>
      <c r="F12" s="11"/>
      <c r="G12" s="11"/>
      <c r="H12" s="11"/>
      <c r="I12" s="57"/>
    </row>
    <row r="13" spans="2:31" x14ac:dyDescent="0.25">
      <c r="F13" s="68" t="s">
        <v>13</v>
      </c>
      <c r="G13" s="68"/>
      <c r="H13" s="68"/>
      <c r="I13" s="56">
        <v>3.2696586424700344E-2</v>
      </c>
      <c r="AE13" s="36"/>
    </row>
    <row r="14" spans="2:31" ht="16.5" thickBot="1" x14ac:dyDescent="0.3"/>
    <row r="15" spans="2:31" x14ac:dyDescent="0.25">
      <c r="B15" s="38" t="s">
        <v>11</v>
      </c>
      <c r="C15" s="39" t="s">
        <v>10</v>
      </c>
      <c r="D15" s="40" t="s">
        <v>0</v>
      </c>
    </row>
    <row r="16" spans="2:31" x14ac:dyDescent="0.25">
      <c r="B16" s="53">
        <v>127</v>
      </c>
      <c r="C16" s="54"/>
      <c r="D16" s="55">
        <f>$I$13</f>
        <v>3.2696586424700344E-2</v>
      </c>
      <c r="G16" s="51"/>
    </row>
    <row r="17" spans="2:8" x14ac:dyDescent="0.25">
      <c r="B17" s="53">
        <v>146</v>
      </c>
      <c r="C17" s="54"/>
      <c r="D17" s="55">
        <f t="shared" ref="D17:D27" si="0">$I$13</f>
        <v>3.2696586424700344E-2</v>
      </c>
      <c r="G17" s="52"/>
    </row>
    <row r="18" spans="2:8" x14ac:dyDescent="0.25">
      <c r="B18" s="53">
        <v>187</v>
      </c>
      <c r="C18" s="54">
        <v>4.5440132595907942E-2</v>
      </c>
      <c r="D18" s="55">
        <f t="shared" si="0"/>
        <v>3.2696586424700344E-2</v>
      </c>
      <c r="G18" s="52"/>
    </row>
    <row r="19" spans="2:8" x14ac:dyDescent="0.25">
      <c r="B19" s="53">
        <v>215</v>
      </c>
      <c r="C19" s="54">
        <v>3.7346073224973499E-2</v>
      </c>
      <c r="D19" s="55">
        <f t="shared" si="0"/>
        <v>3.2696586424700344E-2</v>
      </c>
      <c r="G19" s="52"/>
    </row>
    <row r="20" spans="2:8" x14ac:dyDescent="0.25">
      <c r="B20" s="53">
        <v>249</v>
      </c>
      <c r="C20" s="54">
        <v>4.1807210383756593E-2</v>
      </c>
      <c r="D20" s="55">
        <f t="shared" si="0"/>
        <v>3.2696586424700344E-2</v>
      </c>
      <c r="G20" s="52"/>
    </row>
    <row r="21" spans="2:8" x14ac:dyDescent="0.25">
      <c r="B21" s="53">
        <v>324</v>
      </c>
      <c r="C21" s="54">
        <v>3.9790796955070214E-2</v>
      </c>
      <c r="D21" s="55">
        <f t="shared" si="0"/>
        <v>3.2696586424700344E-2</v>
      </c>
      <c r="G21" s="52"/>
      <c r="H21" s="5"/>
    </row>
    <row r="22" spans="2:8" x14ac:dyDescent="0.25">
      <c r="B22" s="53">
        <v>338</v>
      </c>
      <c r="C22" s="54">
        <v>2.558169421480434E-2</v>
      </c>
      <c r="D22" s="55">
        <f t="shared" si="0"/>
        <v>3.2696586424700344E-2</v>
      </c>
      <c r="G22" s="52"/>
    </row>
    <row r="23" spans="2:8" x14ac:dyDescent="0.25">
      <c r="B23" s="53">
        <v>364</v>
      </c>
      <c r="C23" s="54">
        <v>1.9084303670961856E-2</v>
      </c>
      <c r="D23" s="55">
        <f t="shared" si="0"/>
        <v>3.2696586424700344E-2</v>
      </c>
      <c r="G23" s="52"/>
    </row>
    <row r="24" spans="2:8" x14ac:dyDescent="0.25">
      <c r="B24" s="53">
        <v>722</v>
      </c>
      <c r="C24" s="54">
        <v>2.4356565802324419E-2</v>
      </c>
      <c r="D24" s="55">
        <f t="shared" si="0"/>
        <v>3.2696586424700344E-2</v>
      </c>
      <c r="G24" s="52"/>
    </row>
    <row r="25" spans="2:8" x14ac:dyDescent="0.25">
      <c r="B25" s="53">
        <v>761</v>
      </c>
      <c r="C25" s="54">
        <v>4.1691801478292177E-2</v>
      </c>
      <c r="D25" s="55">
        <f t="shared" si="0"/>
        <v>3.2696586424700344E-2</v>
      </c>
      <c r="G25" s="52"/>
    </row>
    <row r="26" spans="2:8" x14ac:dyDescent="0.25">
      <c r="B26" s="53">
        <v>961</v>
      </c>
      <c r="C26" s="54">
        <v>1.7981297918990832E-2</v>
      </c>
      <c r="D26" s="55">
        <f t="shared" si="0"/>
        <v>3.2696586424700344E-2</v>
      </c>
      <c r="G26" s="52"/>
    </row>
    <row r="27" spans="2:8" ht="16.5" thickBot="1" x14ac:dyDescent="0.3">
      <c r="B27" s="62">
        <v>964</v>
      </c>
      <c r="C27" s="63">
        <v>3.3885988001921601E-2</v>
      </c>
      <c r="D27" s="64">
        <f t="shared" si="0"/>
        <v>3.2696586424700344E-2</v>
      </c>
      <c r="G27" s="52"/>
    </row>
    <row r="30" spans="2:8" x14ac:dyDescent="0.25">
      <c r="D30" s="24" t="str">
        <f t="shared" ref="D30" si="1">IF(C30="","",(C30-$C$6)/$C$7)</f>
        <v/>
      </c>
    </row>
    <row r="35" spans="2:3" x14ac:dyDescent="0.25">
      <c r="C35" s="43"/>
    </row>
    <row r="36" spans="2:3" x14ac:dyDescent="0.25">
      <c r="C36" s="43"/>
    </row>
    <row r="37" spans="2:3" x14ac:dyDescent="0.25">
      <c r="C37" s="42"/>
    </row>
    <row r="38" spans="2:3" x14ac:dyDescent="0.25">
      <c r="C38" s="42"/>
    </row>
    <row r="39" spans="2:3" x14ac:dyDescent="0.25">
      <c r="B39" s="9"/>
      <c r="C39" s="42"/>
    </row>
    <row r="40" spans="2:3" x14ac:dyDescent="0.25">
      <c r="C40" s="42"/>
    </row>
    <row r="41" spans="2:3" x14ac:dyDescent="0.25">
      <c r="B41" s="9"/>
      <c r="C41" s="44"/>
    </row>
    <row r="42" spans="2:3" x14ac:dyDescent="0.25">
      <c r="C42" s="44"/>
    </row>
    <row r="43" spans="2:3" x14ac:dyDescent="0.25">
      <c r="B43" s="9"/>
      <c r="C43" s="44"/>
    </row>
  </sheetData>
  <sheetProtection algorithmName="SHA-512" hashValue="EOKJ0UR13vynncELnvPcBpWoLgZ2RlVmUm6nyRJM/k9oNIEqGSnr+9so44NYirfO8ZgJs576ZMt6EI8Pb1a6Yw==" saltValue="EKQjOJf+LrcupiPSg3zmow==" spinCount="100000" sheet="1" objects="1" scenarios="1" selectLockedCells="1" selectUnlockedCells="1"/>
  <sortState xmlns:xlrd2="http://schemas.microsoft.com/office/spreadsheetml/2017/richdata2" ref="B16:C27">
    <sortCondition ref="B16:B27"/>
  </sortState>
  <mergeCells count="3">
    <mergeCell ref="F11:H11"/>
    <mergeCell ref="F13:H13"/>
    <mergeCell ref="B3:C3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B1:AE37"/>
  <sheetViews>
    <sheetView zoomScale="70" zoomScaleNormal="70" workbookViewId="0">
      <selection activeCell="B6" sqref="B6:C8"/>
    </sheetView>
  </sheetViews>
  <sheetFormatPr defaultRowHeight="15.75" x14ac:dyDescent="0.25"/>
  <cols>
    <col min="1" max="1" width="9.140625" style="24"/>
    <col min="2" max="2" width="16.28515625" style="24" bestFit="1" customWidth="1"/>
    <col min="3" max="3" width="9.140625" style="24" bestFit="1" customWidth="1"/>
    <col min="4" max="4" width="13.140625" style="24" bestFit="1" customWidth="1"/>
    <col min="5" max="7" width="9.140625" style="24"/>
    <col min="8" max="8" width="15.28515625" style="24" customWidth="1"/>
    <col min="9" max="9" width="7.85546875" style="24" bestFit="1" customWidth="1"/>
    <col min="10" max="16384" width="9.140625" style="24"/>
  </cols>
  <sheetData>
    <row r="1" spans="2:31" ht="13.5" customHeight="1" x14ac:dyDescent="0.25"/>
    <row r="3" spans="2:31" ht="18.75" x14ac:dyDescent="0.35">
      <c r="B3" s="69" t="s">
        <v>16</v>
      </c>
      <c r="C3" s="69"/>
      <c r="D3" s="69"/>
    </row>
    <row r="5" spans="2:31" ht="16.5" thickBot="1" x14ac:dyDescent="0.3"/>
    <row r="6" spans="2:31" x14ac:dyDescent="0.25">
      <c r="B6" s="14" t="s">
        <v>0</v>
      </c>
      <c r="C6" s="33">
        <v>3.0501801650824018E-2</v>
      </c>
    </row>
    <row r="7" spans="2:31" x14ac:dyDescent="0.25">
      <c r="B7" s="15" t="s">
        <v>18</v>
      </c>
      <c r="C7" s="34">
        <v>1.2752329127243578E-2</v>
      </c>
    </row>
    <row r="8" spans="2:31" ht="16.5" thickBot="1" x14ac:dyDescent="0.3">
      <c r="B8" s="16" t="s">
        <v>19</v>
      </c>
      <c r="C8" s="45">
        <v>9</v>
      </c>
    </row>
    <row r="9" spans="2:31" ht="13.5" customHeight="1" x14ac:dyDescent="0.25">
      <c r="B9" s="35"/>
      <c r="N9" s="36"/>
    </row>
    <row r="10" spans="2:31" x14ac:dyDescent="0.25">
      <c r="B10" s="35"/>
    </row>
    <row r="11" spans="2:31" x14ac:dyDescent="0.25">
      <c r="F11" s="67" t="s">
        <v>12</v>
      </c>
      <c r="G11" s="67"/>
      <c r="H11" s="67"/>
      <c r="I11" s="22">
        <v>-7.1772235320968394E-2</v>
      </c>
    </row>
    <row r="12" spans="2:31" x14ac:dyDescent="0.25">
      <c r="B12" s="37"/>
      <c r="F12" s="11"/>
      <c r="G12" s="11"/>
      <c r="H12" s="11"/>
    </row>
    <row r="13" spans="2:31" x14ac:dyDescent="0.25">
      <c r="F13" s="68" t="s">
        <v>13</v>
      </c>
      <c r="G13" s="68"/>
      <c r="H13" s="68"/>
      <c r="I13" s="22">
        <v>3.0501801650824018E-2</v>
      </c>
      <c r="AE13" s="36"/>
    </row>
    <row r="14" spans="2:31" ht="16.5" thickBot="1" x14ac:dyDescent="0.3"/>
    <row r="15" spans="2:31" x14ac:dyDescent="0.25">
      <c r="B15" s="38" t="s">
        <v>11</v>
      </c>
      <c r="C15" s="39" t="s">
        <v>10</v>
      </c>
      <c r="D15" s="40" t="s">
        <v>0</v>
      </c>
    </row>
    <row r="16" spans="2:31" x14ac:dyDescent="0.25">
      <c r="B16" s="53">
        <v>127</v>
      </c>
      <c r="C16" s="54">
        <v>2.7370175456706624E-2</v>
      </c>
      <c r="D16" s="55">
        <f>$I$13</f>
        <v>3.0501801650824018E-2</v>
      </c>
    </row>
    <row r="17" spans="2:9" x14ac:dyDescent="0.25">
      <c r="B17" s="53">
        <v>146</v>
      </c>
      <c r="C17" s="54">
        <v>1.1937831885048598E-2</v>
      </c>
      <c r="D17" s="55">
        <f t="shared" ref="D17:D27" si="0">$I$13</f>
        <v>3.0501801650824018E-2</v>
      </c>
    </row>
    <row r="18" spans="2:9" x14ac:dyDescent="0.25">
      <c r="B18" s="53">
        <v>187</v>
      </c>
      <c r="C18" s="54">
        <v>8.1795044052154365E-3</v>
      </c>
      <c r="D18" s="55">
        <f t="shared" si="0"/>
        <v>3.0501801650824018E-2</v>
      </c>
      <c r="F18" s="5"/>
      <c r="G18" s="5"/>
      <c r="H18" s="5"/>
      <c r="I18" s="5"/>
    </row>
    <row r="19" spans="2:9" x14ac:dyDescent="0.25">
      <c r="B19" s="53">
        <v>215</v>
      </c>
      <c r="C19" s="54">
        <v>-0.9989825230188254</v>
      </c>
      <c r="D19" s="55">
        <f t="shared" si="0"/>
        <v>3.0501801650824018E-2</v>
      </c>
      <c r="F19" s="41"/>
      <c r="G19" s="5"/>
      <c r="H19" s="6"/>
      <c r="I19" s="5"/>
    </row>
    <row r="20" spans="2:9" x14ac:dyDescent="0.25">
      <c r="B20" s="53">
        <v>249</v>
      </c>
      <c r="C20" s="54">
        <v>3.7531925108701757E-2</v>
      </c>
      <c r="D20" s="55">
        <f t="shared" si="0"/>
        <v>3.0501801650824018E-2</v>
      </c>
      <c r="F20" s="2"/>
      <c r="G20" s="5"/>
      <c r="H20" s="6"/>
      <c r="I20" s="5"/>
    </row>
    <row r="21" spans="2:9" x14ac:dyDescent="0.25">
      <c r="B21" s="53">
        <v>324</v>
      </c>
      <c r="C21" s="54">
        <v>2.8662154567310458E-2</v>
      </c>
      <c r="D21" s="55">
        <f t="shared" si="0"/>
        <v>3.0501801650824018E-2</v>
      </c>
      <c r="F21" s="41"/>
      <c r="G21" s="5"/>
      <c r="H21" s="6"/>
      <c r="I21" s="5"/>
    </row>
    <row r="22" spans="2:9" x14ac:dyDescent="0.25">
      <c r="B22" s="53">
        <v>338</v>
      </c>
      <c r="C22" s="54">
        <v>3.9400178039150337E-2</v>
      </c>
      <c r="D22" s="55">
        <f t="shared" si="0"/>
        <v>3.0501801650824018E-2</v>
      </c>
    </row>
    <row r="23" spans="2:9" x14ac:dyDescent="0.25">
      <c r="B23" s="53">
        <v>364</v>
      </c>
      <c r="C23" s="54"/>
      <c r="D23" s="55">
        <f t="shared" si="0"/>
        <v>3.0501801650824018E-2</v>
      </c>
    </row>
    <row r="24" spans="2:9" x14ac:dyDescent="0.25">
      <c r="B24" s="53">
        <v>722</v>
      </c>
      <c r="C24" s="54">
        <v>3.7043846197118167E-2</v>
      </c>
      <c r="D24" s="55">
        <f t="shared" si="0"/>
        <v>3.0501801650824018E-2</v>
      </c>
    </row>
    <row r="25" spans="2:9" x14ac:dyDescent="0.25">
      <c r="B25" s="53">
        <v>761</v>
      </c>
      <c r="C25" s="54">
        <v>4.21952995990824E-2</v>
      </c>
      <c r="D25" s="55">
        <f t="shared" si="0"/>
        <v>3.0501801650824018E-2</v>
      </c>
    </row>
    <row r="26" spans="2:9" x14ac:dyDescent="0.25">
      <c r="B26" s="53">
        <v>961</v>
      </c>
      <c r="C26" s="54"/>
      <c r="D26" s="55">
        <f t="shared" si="0"/>
        <v>3.0501801650824018E-2</v>
      </c>
    </row>
    <row r="27" spans="2:9" ht="16.5" thickBot="1" x14ac:dyDescent="0.3">
      <c r="B27" s="62">
        <v>964</v>
      </c>
      <c r="C27" s="63">
        <v>4.21952995990824E-2</v>
      </c>
      <c r="D27" s="64">
        <f t="shared" si="0"/>
        <v>3.0501801650824018E-2</v>
      </c>
    </row>
    <row r="28" spans="2:9" x14ac:dyDescent="0.25">
      <c r="C28" s="42"/>
    </row>
    <row r="29" spans="2:9" x14ac:dyDescent="0.25">
      <c r="C29" s="43"/>
    </row>
    <row r="30" spans="2:9" x14ac:dyDescent="0.25">
      <c r="C30" s="43"/>
    </row>
    <row r="31" spans="2:9" x14ac:dyDescent="0.25">
      <c r="C31" s="42"/>
    </row>
    <row r="32" spans="2:9" x14ac:dyDescent="0.25">
      <c r="C32" s="42"/>
    </row>
    <row r="33" spans="2:3" x14ac:dyDescent="0.25">
      <c r="B33" s="9"/>
      <c r="C33" s="42"/>
    </row>
    <row r="34" spans="2:3" x14ac:dyDescent="0.25">
      <c r="C34" s="42"/>
    </row>
    <row r="35" spans="2:3" x14ac:dyDescent="0.25">
      <c r="B35" s="9"/>
      <c r="C35" s="44"/>
    </row>
    <row r="36" spans="2:3" x14ac:dyDescent="0.25">
      <c r="C36" s="44"/>
    </row>
    <row r="37" spans="2:3" x14ac:dyDescent="0.25">
      <c r="B37" s="9"/>
      <c r="C37" s="44"/>
    </row>
  </sheetData>
  <sheetProtection algorithmName="SHA-512" hashValue="IhJhA69K2MJk93JzVkuV+9UawmZwY6ncQ3/RiOkXEbq+UY3Rj5Hr7a02EJrHpEi/5E8UDJAjw9N7/a0m0nOPTA==" saltValue="GZ7rQwKViv7Dx7NVWglmnA==" spinCount="100000" sheet="1" objects="1" scenarios="1" selectLockedCells="1" selectUnlockedCells="1"/>
  <sortState xmlns:xlrd2="http://schemas.microsoft.com/office/spreadsheetml/2017/richdata2" ref="B16:C27">
    <sortCondition ref="B16:B27"/>
  </sortState>
  <mergeCells count="3">
    <mergeCell ref="F11:H11"/>
    <mergeCell ref="F13:H13"/>
    <mergeCell ref="B3:D3"/>
  </mergeCells>
  <conditionalFormatting sqref="C17">
    <cfRule type="cellIs" dxfId="7" priority="1" operator="lessThan">
      <formula>-0.15</formula>
    </cfRule>
    <cfRule type="cellIs" dxfId="6" priority="2" operator="greaterThan">
      <formula>0.15</formula>
    </cfRule>
  </conditionalFormatting>
  <pageMargins left="0.75" right="0.75" top="1" bottom="1" header="0.5" footer="0.5"/>
  <pageSetup paperSize="9" scale="4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B1:AE38"/>
  <sheetViews>
    <sheetView zoomScale="70" zoomScaleNormal="70" workbookViewId="0">
      <selection activeCell="B6" sqref="B6:C8"/>
    </sheetView>
  </sheetViews>
  <sheetFormatPr defaultRowHeight="15.75" x14ac:dyDescent="0.25"/>
  <cols>
    <col min="1" max="1" width="9.140625" style="17"/>
    <col min="2" max="2" width="16.28515625" style="17" bestFit="1" customWidth="1"/>
    <col min="3" max="3" width="9.140625" style="17" bestFit="1" customWidth="1"/>
    <col min="4" max="4" width="13.140625" style="17" bestFit="1" customWidth="1"/>
    <col min="5" max="7" width="8.7109375" style="17" customWidth="1"/>
    <col min="8" max="8" width="15.28515625" style="17" customWidth="1"/>
    <col min="9" max="9" width="7.85546875" style="17" bestFit="1" customWidth="1"/>
    <col min="10" max="32" width="8.7109375" style="17" customWidth="1"/>
    <col min="33" max="16384" width="9.140625" style="17"/>
  </cols>
  <sheetData>
    <row r="1" spans="2:31" ht="13.5" customHeight="1" x14ac:dyDescent="0.25"/>
    <row r="3" spans="2:31" x14ac:dyDescent="0.25">
      <c r="B3" s="69" t="s">
        <v>9</v>
      </c>
      <c r="C3" s="69"/>
      <c r="D3" s="4"/>
    </row>
    <row r="5" spans="2:31" ht="16.5" thickBot="1" x14ac:dyDescent="0.3"/>
    <row r="6" spans="2:31" x14ac:dyDescent="0.25">
      <c r="B6" s="14" t="s">
        <v>0</v>
      </c>
      <c r="C6" s="18">
        <v>1.7236415399483854E-3</v>
      </c>
    </row>
    <row r="7" spans="2:31" x14ac:dyDescent="0.25">
      <c r="B7" s="15" t="s">
        <v>18</v>
      </c>
      <c r="C7" s="19">
        <v>2.1431267796099213E-3</v>
      </c>
    </row>
    <row r="8" spans="2:31" ht="16.5" thickBot="1" x14ac:dyDescent="0.3">
      <c r="B8" s="16" t="s">
        <v>19</v>
      </c>
      <c r="C8" s="20">
        <v>8</v>
      </c>
    </row>
    <row r="9" spans="2:31" ht="13.5" customHeight="1" x14ac:dyDescent="0.25">
      <c r="B9" s="21"/>
      <c r="E9" s="32"/>
      <c r="G9" s="26"/>
      <c r="H9" s="26"/>
      <c r="I9" s="26"/>
      <c r="M9" s="26"/>
      <c r="O9" s="26"/>
      <c r="P9" s="26"/>
      <c r="Q9" s="26"/>
      <c r="S9" s="26"/>
      <c r="T9" s="26"/>
      <c r="U9" s="26"/>
      <c r="V9" s="26"/>
      <c r="W9" s="26"/>
      <c r="X9" s="26"/>
      <c r="Y9" s="26"/>
      <c r="Z9" s="26"/>
      <c r="AA9" s="26"/>
    </row>
    <row r="10" spans="2:31" x14ac:dyDescent="0.25">
      <c r="B10" s="21"/>
    </row>
    <row r="11" spans="2:31" x14ac:dyDescent="0.25">
      <c r="F11" s="67" t="s">
        <v>12</v>
      </c>
      <c r="G11" s="67"/>
      <c r="H11" s="67"/>
      <c r="I11" s="22">
        <v>-9.5372315929217771E-2</v>
      </c>
    </row>
    <row r="12" spans="2:31" x14ac:dyDescent="0.25">
      <c r="B12" s="23"/>
      <c r="F12" s="11"/>
      <c r="G12" s="11"/>
      <c r="H12" s="11"/>
    </row>
    <row r="13" spans="2:31" x14ac:dyDescent="0.25">
      <c r="F13" s="68" t="s">
        <v>13</v>
      </c>
      <c r="G13" s="68"/>
      <c r="H13" s="68"/>
      <c r="I13" s="22">
        <v>1.7236415399483854E-3</v>
      </c>
      <c r="AE13" s="25"/>
    </row>
    <row r="14" spans="2:31" ht="16.5" thickBot="1" x14ac:dyDescent="0.3"/>
    <row r="15" spans="2:31" x14ac:dyDescent="0.25">
      <c r="B15" s="38" t="s">
        <v>11</v>
      </c>
      <c r="C15" s="39" t="s">
        <v>10</v>
      </c>
      <c r="D15" s="40" t="s">
        <v>0</v>
      </c>
    </row>
    <row r="16" spans="2:31" x14ac:dyDescent="0.25">
      <c r="B16" s="53">
        <v>127</v>
      </c>
      <c r="C16" s="54">
        <v>1.6198017966432576E-3</v>
      </c>
      <c r="D16" s="55">
        <f>$I$13</f>
        <v>1.7236415399483854E-3</v>
      </c>
    </row>
    <row r="17" spans="2:8" x14ac:dyDescent="0.25">
      <c r="B17" s="53">
        <v>146</v>
      </c>
      <c r="C17" s="54">
        <v>5.6121605517121826E-3</v>
      </c>
      <c r="D17" s="55">
        <f t="shared" ref="D17:D27" si="0">$I$13</f>
        <v>1.7236415399483854E-3</v>
      </c>
    </row>
    <row r="18" spans="2:8" x14ac:dyDescent="0.25">
      <c r="B18" s="53">
        <v>187</v>
      </c>
      <c r="C18" s="54">
        <v>-2.2985301798557107E-5</v>
      </c>
      <c r="D18" s="55">
        <f t="shared" si="0"/>
        <v>1.7236415399483854E-3</v>
      </c>
    </row>
    <row r="19" spans="2:8" x14ac:dyDescent="0.25">
      <c r="B19" s="53">
        <v>215</v>
      </c>
      <c r="C19" s="54">
        <v>-0.99899903604601814</v>
      </c>
      <c r="D19" s="55">
        <f t="shared" si="0"/>
        <v>1.7236415399483854E-3</v>
      </c>
      <c r="F19" s="26"/>
      <c r="H19" s="13"/>
    </row>
    <row r="20" spans="2:8" x14ac:dyDescent="0.25">
      <c r="B20" s="53">
        <v>249</v>
      </c>
      <c r="C20" s="54">
        <v>3.1486744434253346E-2</v>
      </c>
      <c r="D20" s="55">
        <f t="shared" si="0"/>
        <v>1.7236415399483854E-3</v>
      </c>
      <c r="F20" s="3"/>
      <c r="G20" s="12"/>
      <c r="H20" s="13"/>
    </row>
    <row r="21" spans="2:8" x14ac:dyDescent="0.25">
      <c r="B21" s="53">
        <v>324</v>
      </c>
      <c r="C21" s="54">
        <v>9.511004106222083E-4</v>
      </c>
      <c r="D21" s="55">
        <f t="shared" si="0"/>
        <v>1.7236415399483854E-3</v>
      </c>
      <c r="F21" s="26"/>
      <c r="H21" s="13"/>
    </row>
    <row r="22" spans="2:8" x14ac:dyDescent="0.25">
      <c r="B22" s="53">
        <v>338</v>
      </c>
      <c r="C22" s="54">
        <v>-4.3228682760410936E-4</v>
      </c>
      <c r="D22" s="55">
        <f t="shared" si="0"/>
        <v>1.7236415399483854E-3</v>
      </c>
    </row>
    <row r="23" spans="2:8" x14ac:dyDescent="0.25">
      <c r="B23" s="53">
        <v>364</v>
      </c>
      <c r="C23" s="54"/>
      <c r="D23" s="55">
        <f t="shared" si="0"/>
        <v>1.7236415399483854E-3</v>
      </c>
    </row>
    <row r="24" spans="2:8" x14ac:dyDescent="0.25">
      <c r="B24" s="53">
        <v>722</v>
      </c>
      <c r="C24" s="54"/>
      <c r="D24" s="55">
        <f t="shared" si="0"/>
        <v>1.7236415399483854E-3</v>
      </c>
      <c r="G24" s="26"/>
    </row>
    <row r="25" spans="2:8" x14ac:dyDescent="0.25">
      <c r="B25" s="53">
        <v>761</v>
      </c>
      <c r="C25" s="54">
        <v>3.6180287885783893E-3</v>
      </c>
      <c r="D25" s="55">
        <f t="shared" si="0"/>
        <v>1.7236415399483854E-3</v>
      </c>
    </row>
    <row r="26" spans="2:8" x14ac:dyDescent="0.25">
      <c r="B26" s="53">
        <v>961</v>
      </c>
      <c r="C26" s="54">
        <v>-3.0007785641557116E-4</v>
      </c>
      <c r="D26" s="55">
        <f t="shared" si="0"/>
        <v>1.7236415399483854E-3</v>
      </c>
    </row>
    <row r="27" spans="2:8" ht="16.5" thickBot="1" x14ac:dyDescent="0.3">
      <c r="B27" s="62">
        <v>964</v>
      </c>
      <c r="C27" s="63">
        <v>2.7433907578492834E-3</v>
      </c>
      <c r="D27" s="64">
        <f t="shared" si="0"/>
        <v>1.7236415399483854E-3</v>
      </c>
    </row>
    <row r="28" spans="2:8" x14ac:dyDescent="0.25">
      <c r="C28" s="28"/>
    </row>
    <row r="29" spans="2:8" x14ac:dyDescent="0.25">
      <c r="C29" s="27"/>
    </row>
    <row r="30" spans="2:8" x14ac:dyDescent="0.25">
      <c r="C30" s="29"/>
    </row>
    <row r="31" spans="2:8" x14ac:dyDescent="0.25">
      <c r="C31" s="29"/>
    </row>
    <row r="32" spans="2:8" x14ac:dyDescent="0.25">
      <c r="C32" s="27"/>
    </row>
    <row r="33" spans="2:3" x14ac:dyDescent="0.25">
      <c r="C33" s="27"/>
    </row>
    <row r="34" spans="2:3" x14ac:dyDescent="0.25">
      <c r="B34" s="10"/>
      <c r="C34" s="27"/>
    </row>
    <row r="35" spans="2:3" x14ac:dyDescent="0.25">
      <c r="C35" s="27"/>
    </row>
    <row r="36" spans="2:3" x14ac:dyDescent="0.25">
      <c r="B36" s="10"/>
      <c r="C36" s="30"/>
    </row>
    <row r="37" spans="2:3" x14ac:dyDescent="0.25">
      <c r="C37" s="30"/>
    </row>
    <row r="38" spans="2:3" x14ac:dyDescent="0.25">
      <c r="B38" s="10"/>
      <c r="C38" s="30"/>
    </row>
  </sheetData>
  <sheetProtection algorithmName="SHA-512" hashValue="madxMoiwdHYiHyuMJL0KaEO6DPnQ9mASrvOzrCGq6IFnFV/7XIFMO3sQo5JbZ2p+MmTchEdYCtqiLnkQC1HZCQ==" saltValue="wp0DJGcqTM1dWrNMP9X+Bg==" spinCount="100000" sheet="1" objects="1" scenarios="1" selectLockedCells="1" selectUnlockedCells="1"/>
  <sortState xmlns:xlrd2="http://schemas.microsoft.com/office/spreadsheetml/2017/richdata2" ref="B16:C27">
    <sortCondition ref="B16:B27"/>
  </sortState>
  <mergeCells count="3">
    <mergeCell ref="F11:H11"/>
    <mergeCell ref="F13:H13"/>
    <mergeCell ref="B3:C3"/>
  </mergeCells>
  <conditionalFormatting sqref="R9:AA9 G9:K9 M9:P9">
    <cfRule type="cellIs" dxfId="5" priority="47" operator="lessThan">
      <formula>-0.1</formula>
    </cfRule>
    <cfRule type="cellIs" dxfId="4" priority="48" operator="greaterThan">
      <formula>0.1</formula>
    </cfRule>
  </conditionalFormatting>
  <pageMargins left="0.75" right="0.75" top="1" bottom="1" header="0.5" footer="0.5"/>
  <pageSetup paperSize="9" scale="4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B1:AG38"/>
  <sheetViews>
    <sheetView zoomScale="70" zoomScaleNormal="70" workbookViewId="0">
      <selection activeCell="B6" sqref="B6:C8"/>
    </sheetView>
  </sheetViews>
  <sheetFormatPr defaultRowHeight="15.75" x14ac:dyDescent="0.25"/>
  <cols>
    <col min="1" max="1" width="9.140625" style="17"/>
    <col min="2" max="2" width="16.28515625" style="17" bestFit="1" customWidth="1"/>
    <col min="3" max="3" width="9.140625" style="17" bestFit="1" customWidth="1"/>
    <col min="4" max="4" width="13.140625" style="17" bestFit="1" customWidth="1"/>
    <col min="5" max="5" width="9.140625" style="17"/>
    <col min="6" max="6" width="7.85546875" style="17" bestFit="1" customWidth="1"/>
    <col min="7" max="7" width="15.7109375" style="17" bestFit="1" customWidth="1"/>
    <col min="8" max="8" width="15.28515625" style="17" customWidth="1"/>
    <col min="9" max="9" width="9.140625" style="17" bestFit="1" customWidth="1"/>
    <col min="10" max="16384" width="9.140625" style="17"/>
  </cols>
  <sheetData>
    <row r="1" spans="2:33" ht="13.5" customHeight="1" x14ac:dyDescent="0.25"/>
    <row r="3" spans="2:33" ht="18.75" x14ac:dyDescent="0.35">
      <c r="B3" s="69" t="s">
        <v>15</v>
      </c>
      <c r="C3" s="69"/>
      <c r="D3" s="69"/>
    </row>
    <row r="5" spans="2:33" ht="16.5" thickBot="1" x14ac:dyDescent="0.3"/>
    <row r="6" spans="2:33" x14ac:dyDescent="0.25">
      <c r="B6" s="14" t="s">
        <v>0</v>
      </c>
      <c r="C6" s="18">
        <v>1.1638800333260649E-3</v>
      </c>
    </row>
    <row r="7" spans="2:33" x14ac:dyDescent="0.25">
      <c r="B7" s="15" t="s">
        <v>18</v>
      </c>
      <c r="C7" s="19">
        <v>3.0456598921400064E-3</v>
      </c>
    </row>
    <row r="8" spans="2:33" ht="16.5" thickBot="1" x14ac:dyDescent="0.3">
      <c r="B8" s="16" t="s">
        <v>19</v>
      </c>
      <c r="C8" s="20">
        <v>8</v>
      </c>
    </row>
    <row r="9" spans="2:33" ht="13.5" customHeight="1" x14ac:dyDescent="0.25">
      <c r="B9" s="21"/>
      <c r="E9" s="2"/>
      <c r="F9" s="2"/>
      <c r="G9" s="2"/>
      <c r="H9" s="2"/>
      <c r="I9" s="2"/>
      <c r="L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6"/>
      <c r="AB9" s="26"/>
      <c r="AF9" s="25"/>
      <c r="AG9" s="25"/>
    </row>
    <row r="10" spans="2:33" x14ac:dyDescent="0.25">
      <c r="B10" s="21"/>
    </row>
    <row r="11" spans="2:33" x14ac:dyDescent="0.25">
      <c r="F11" s="67" t="s">
        <v>12</v>
      </c>
      <c r="G11" s="67"/>
      <c r="H11" s="67"/>
      <c r="I11" s="22">
        <v>-0.10996533117131305</v>
      </c>
    </row>
    <row r="12" spans="2:33" x14ac:dyDescent="0.25">
      <c r="B12" s="23"/>
      <c r="F12" s="11"/>
      <c r="G12" s="11"/>
      <c r="H12" s="11"/>
    </row>
    <row r="13" spans="2:33" x14ac:dyDescent="0.25">
      <c r="F13" s="68" t="s">
        <v>13</v>
      </c>
      <c r="G13" s="68"/>
      <c r="H13" s="68"/>
      <c r="I13" s="22">
        <v>1.1638800333260649E-3</v>
      </c>
      <c r="AE13" s="25"/>
    </row>
    <row r="14" spans="2:33" ht="16.5" thickBot="1" x14ac:dyDescent="0.3"/>
    <row r="15" spans="2:33" x14ac:dyDescent="0.25">
      <c r="B15" s="38" t="s">
        <v>11</v>
      </c>
      <c r="C15" s="39" t="s">
        <v>10</v>
      </c>
      <c r="D15" s="40" t="s">
        <v>0</v>
      </c>
    </row>
    <row r="16" spans="2:33" x14ac:dyDescent="0.25">
      <c r="B16" s="53">
        <v>127</v>
      </c>
      <c r="C16" s="54">
        <v>-2.80750616022633E-3</v>
      </c>
      <c r="D16" s="55">
        <f>$I$13</f>
        <v>1.1638800333260649E-3</v>
      </c>
      <c r="F16" s="31"/>
      <c r="G16" s="12"/>
      <c r="H16" s="12"/>
      <c r="I16" s="12"/>
    </row>
    <row r="17" spans="2:9" x14ac:dyDescent="0.25">
      <c r="B17" s="53">
        <v>146</v>
      </c>
      <c r="C17" s="54"/>
      <c r="D17" s="55">
        <f t="shared" ref="D17:D27" si="0">$I$13</f>
        <v>1.1638800333260649E-3</v>
      </c>
      <c r="F17" s="31"/>
      <c r="G17" s="12"/>
      <c r="H17" s="12"/>
      <c r="I17" s="12"/>
    </row>
    <row r="18" spans="2:9" x14ac:dyDescent="0.25">
      <c r="B18" s="53">
        <v>187</v>
      </c>
      <c r="C18" s="54">
        <v>-1.8335353428462705E-3</v>
      </c>
      <c r="D18" s="55">
        <f t="shared" si="0"/>
        <v>1.1638800333260649E-3</v>
      </c>
      <c r="F18" s="2"/>
      <c r="G18" s="12"/>
      <c r="H18" s="13"/>
      <c r="I18" s="12"/>
    </row>
    <row r="19" spans="2:9" x14ac:dyDescent="0.25">
      <c r="B19" s="53">
        <v>215</v>
      </c>
      <c r="C19" s="54">
        <v>-0.99899902080842595</v>
      </c>
      <c r="D19" s="55">
        <f t="shared" si="0"/>
        <v>1.1638800333260649E-3</v>
      </c>
      <c r="F19" s="2"/>
      <c r="G19" s="12"/>
      <c r="H19" s="13"/>
      <c r="I19" s="12"/>
    </row>
    <row r="20" spans="2:9" x14ac:dyDescent="0.25">
      <c r="B20" s="53">
        <v>249</v>
      </c>
      <c r="C20" s="54">
        <v>2.0740979121265748E-3</v>
      </c>
      <c r="D20" s="55">
        <f t="shared" si="0"/>
        <v>1.1638800333260649E-3</v>
      </c>
      <c r="F20" s="3"/>
      <c r="G20" s="12"/>
      <c r="H20" s="13"/>
      <c r="I20" s="12"/>
    </row>
    <row r="21" spans="2:9" x14ac:dyDescent="0.25">
      <c r="B21" s="53">
        <v>324</v>
      </c>
      <c r="C21" s="54">
        <v>5.9397964173155439E-3</v>
      </c>
      <c r="D21" s="55">
        <f t="shared" si="0"/>
        <v>1.1638800333260649E-3</v>
      </c>
      <c r="F21" s="31"/>
      <c r="G21" s="12"/>
      <c r="H21" s="13"/>
      <c r="I21" s="12"/>
    </row>
    <row r="22" spans="2:9" x14ac:dyDescent="0.25">
      <c r="B22" s="53">
        <v>338</v>
      </c>
      <c r="C22" s="54">
        <v>4.6950414986447536E-3</v>
      </c>
      <c r="D22" s="55">
        <f t="shared" si="0"/>
        <v>1.1638800333260649E-3</v>
      </c>
      <c r="F22" s="31"/>
      <c r="G22" s="12"/>
      <c r="H22" s="12"/>
      <c r="I22" s="12"/>
    </row>
    <row r="23" spans="2:9" x14ac:dyDescent="0.25">
      <c r="B23" s="53">
        <v>364</v>
      </c>
      <c r="C23" s="54"/>
      <c r="D23" s="55">
        <f t="shared" si="0"/>
        <v>1.1638800333260649E-3</v>
      </c>
      <c r="F23" s="2"/>
      <c r="G23" s="12"/>
      <c r="H23" s="13"/>
      <c r="I23" s="12"/>
    </row>
    <row r="24" spans="2:9" x14ac:dyDescent="0.25">
      <c r="B24" s="53">
        <v>722</v>
      </c>
      <c r="C24" s="54"/>
      <c r="D24" s="55">
        <f t="shared" si="0"/>
        <v>1.1638800333260649E-3</v>
      </c>
      <c r="F24" s="12"/>
      <c r="G24" s="12"/>
      <c r="H24" s="12"/>
      <c r="I24" s="12"/>
    </row>
    <row r="25" spans="2:9" x14ac:dyDescent="0.25">
      <c r="B25" s="53">
        <v>761</v>
      </c>
      <c r="C25" s="54">
        <v>1.3205554856791947E-3</v>
      </c>
      <c r="D25" s="55">
        <f t="shared" si="0"/>
        <v>1.1638800333260649E-3</v>
      </c>
      <c r="F25" s="12"/>
      <c r="G25" s="12"/>
      <c r="H25" s="12"/>
      <c r="I25" s="12"/>
    </row>
    <row r="26" spans="2:9" x14ac:dyDescent="0.25">
      <c r="B26" s="53">
        <v>961</v>
      </c>
      <c r="C26" s="54">
        <v>-7.9763797101439641E-4</v>
      </c>
      <c r="D26" s="55">
        <f t="shared" si="0"/>
        <v>1.1638800333260649E-3</v>
      </c>
      <c r="F26" s="12"/>
      <c r="G26" s="12"/>
      <c r="H26" s="12"/>
      <c r="I26" s="12"/>
    </row>
    <row r="27" spans="2:9" ht="16.5" thickBot="1" x14ac:dyDescent="0.3">
      <c r="B27" s="62">
        <v>964</v>
      </c>
      <c r="C27" s="63">
        <v>7.2022842692944921E-4</v>
      </c>
      <c r="D27" s="64">
        <f t="shared" si="0"/>
        <v>1.1638800333260649E-3</v>
      </c>
      <c r="F27" s="12"/>
      <c r="G27" s="12"/>
      <c r="H27" s="12"/>
      <c r="I27" s="12"/>
    </row>
    <row r="28" spans="2:9" x14ac:dyDescent="0.25">
      <c r="C28" s="28"/>
    </row>
    <row r="29" spans="2:9" x14ac:dyDescent="0.25">
      <c r="C29" s="27"/>
    </row>
    <row r="30" spans="2:9" x14ac:dyDescent="0.25">
      <c r="C30" s="29"/>
    </row>
    <row r="31" spans="2:9" x14ac:dyDescent="0.25">
      <c r="C31" s="29"/>
    </row>
    <row r="32" spans="2:9" x14ac:dyDescent="0.25">
      <c r="C32" s="27"/>
    </row>
    <row r="33" spans="2:3" x14ac:dyDescent="0.25">
      <c r="C33" s="27"/>
    </row>
    <row r="34" spans="2:3" x14ac:dyDescent="0.25">
      <c r="B34" s="10"/>
      <c r="C34" s="27"/>
    </row>
    <row r="35" spans="2:3" x14ac:dyDescent="0.25">
      <c r="C35" s="27"/>
    </row>
    <row r="36" spans="2:3" x14ac:dyDescent="0.25">
      <c r="B36" s="10"/>
      <c r="C36" s="30"/>
    </row>
    <row r="37" spans="2:3" x14ac:dyDescent="0.25">
      <c r="C37" s="30"/>
    </row>
    <row r="38" spans="2:3" x14ac:dyDescent="0.25">
      <c r="B38" s="10"/>
      <c r="C38" s="30"/>
    </row>
  </sheetData>
  <sheetProtection algorithmName="SHA-512" hashValue="GRbw8sM4hfFATu4l4NmnQqVTmV9TIPZYsTdIkOPXOWfy4r84t12Uxg4bv3V4e344dOJ6u5vmszdQCRMP9sevTg==" saltValue="Dnd8VDUOpGR5kf3WNiBalw==" spinCount="100000" sheet="1" objects="1" scenarios="1" selectLockedCells="1" selectUnlockedCells="1"/>
  <sortState xmlns:xlrd2="http://schemas.microsoft.com/office/spreadsheetml/2017/richdata2" ref="B16:C27">
    <sortCondition ref="B16:B27"/>
  </sortState>
  <mergeCells count="3">
    <mergeCell ref="F11:H11"/>
    <mergeCell ref="F13:H13"/>
    <mergeCell ref="B3:D3"/>
  </mergeCells>
  <pageMargins left="0.75" right="0.75" top="1" bottom="1" header="0.5" footer="0.5"/>
  <pageSetup paperSize="9" scale="4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B1:AE38"/>
  <sheetViews>
    <sheetView zoomScale="70" zoomScaleNormal="70" workbookViewId="0">
      <selection activeCell="B6" sqref="B6:C8"/>
    </sheetView>
  </sheetViews>
  <sheetFormatPr defaultRowHeight="15.75" x14ac:dyDescent="0.25"/>
  <cols>
    <col min="1" max="1" width="9.140625" style="17"/>
    <col min="2" max="2" width="16.28515625" style="17" bestFit="1" customWidth="1"/>
    <col min="3" max="3" width="9.140625" style="17" bestFit="1" customWidth="1"/>
    <col min="4" max="4" width="13.140625" style="17" bestFit="1" customWidth="1"/>
    <col min="5" max="5" width="9.140625" style="17"/>
    <col min="6" max="6" width="8.5703125" style="17" bestFit="1" customWidth="1"/>
    <col min="7" max="7" width="15" style="17" bestFit="1" customWidth="1"/>
    <col min="8" max="8" width="15.28515625" style="17" customWidth="1"/>
    <col min="9" max="9" width="7.85546875" style="17" bestFit="1" customWidth="1"/>
    <col min="10" max="16384" width="9.140625" style="17"/>
  </cols>
  <sheetData>
    <row r="1" spans="2:31" ht="13.5" customHeight="1" x14ac:dyDescent="0.25"/>
    <row r="3" spans="2:31" ht="18.75" x14ac:dyDescent="0.35">
      <c r="B3" s="69" t="s">
        <v>14</v>
      </c>
      <c r="C3" s="69"/>
      <c r="D3" s="69"/>
    </row>
    <row r="5" spans="2:31" ht="16.5" thickBot="1" x14ac:dyDescent="0.3"/>
    <row r="6" spans="2:31" x14ac:dyDescent="0.25">
      <c r="B6" s="14" t="s">
        <v>0</v>
      </c>
      <c r="C6" s="18">
        <v>1.094906879776858E-2</v>
      </c>
    </row>
    <row r="7" spans="2:31" x14ac:dyDescent="0.25">
      <c r="B7" s="15" t="s">
        <v>18</v>
      </c>
      <c r="C7" s="19">
        <v>2.9405529547260915E-3</v>
      </c>
    </row>
    <row r="8" spans="2:31" ht="16.5" thickBot="1" x14ac:dyDescent="0.3">
      <c r="B8" s="16" t="s">
        <v>19</v>
      </c>
      <c r="C8" s="20">
        <v>8</v>
      </c>
    </row>
    <row r="9" spans="2:31" ht="13.5" customHeight="1" x14ac:dyDescent="0.25">
      <c r="B9" s="21"/>
      <c r="E9" s="2"/>
      <c r="F9" s="2"/>
      <c r="G9" s="2"/>
      <c r="H9" s="2"/>
      <c r="I9" s="2"/>
      <c r="J9" s="2"/>
      <c r="L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2"/>
      <c r="AB9" s="22"/>
    </row>
    <row r="10" spans="2:31" x14ac:dyDescent="0.25">
      <c r="B10" s="21"/>
    </row>
    <row r="11" spans="2:31" x14ac:dyDescent="0.25">
      <c r="F11" s="67" t="s">
        <v>12</v>
      </c>
      <c r="G11" s="67"/>
      <c r="H11" s="67"/>
      <c r="I11" s="22">
        <v>-9.5480548947798588E-2</v>
      </c>
    </row>
    <row r="12" spans="2:31" x14ac:dyDescent="0.25">
      <c r="B12" s="23"/>
      <c r="F12" s="11"/>
      <c r="G12" s="11"/>
      <c r="H12" s="11"/>
    </row>
    <row r="13" spans="2:31" x14ac:dyDescent="0.25">
      <c r="F13" s="68" t="s">
        <v>13</v>
      </c>
      <c r="G13" s="68"/>
      <c r="H13" s="68"/>
      <c r="I13" s="22">
        <v>1.094906879776858E-2</v>
      </c>
      <c r="AE13" s="25"/>
    </row>
    <row r="14" spans="2:31" ht="16.5" thickBot="1" x14ac:dyDescent="0.3"/>
    <row r="15" spans="2:31" x14ac:dyDescent="0.25">
      <c r="B15" s="38" t="s">
        <v>11</v>
      </c>
      <c r="C15" s="39" t="s">
        <v>10</v>
      </c>
      <c r="D15" s="40" t="s">
        <v>0</v>
      </c>
    </row>
    <row r="16" spans="2:31" x14ac:dyDescent="0.25">
      <c r="B16" s="53">
        <v>127</v>
      </c>
      <c r="C16" s="54">
        <v>9.9902036746487063E-3</v>
      </c>
      <c r="D16" s="55">
        <f>$I$13</f>
        <v>1.094906879776858E-2</v>
      </c>
    </row>
    <row r="17" spans="2:9" x14ac:dyDescent="0.25">
      <c r="B17" s="53">
        <v>146</v>
      </c>
      <c r="C17" s="54">
        <v>1.3639894969965753E-2</v>
      </c>
      <c r="D17" s="55">
        <f t="shared" ref="D17:D27" si="0">$I$13</f>
        <v>1.094906879776858E-2</v>
      </c>
    </row>
    <row r="18" spans="2:9" x14ac:dyDescent="0.25">
      <c r="B18" s="53">
        <v>187</v>
      </c>
      <c r="C18" s="54">
        <v>7.7800855082936137E-3</v>
      </c>
      <c r="D18" s="55">
        <f t="shared" si="0"/>
        <v>1.094906879776858E-2</v>
      </c>
    </row>
    <row r="19" spans="2:9" x14ac:dyDescent="0.25">
      <c r="B19" s="53">
        <v>215</v>
      </c>
      <c r="C19" s="54">
        <v>-0.99899086422784722</v>
      </c>
      <c r="D19" s="55">
        <f t="shared" si="0"/>
        <v>1.094906879776858E-2</v>
      </c>
      <c r="F19" s="26"/>
      <c r="H19" s="13"/>
    </row>
    <row r="20" spans="2:9" x14ac:dyDescent="0.25">
      <c r="B20" s="53">
        <v>249</v>
      </c>
      <c r="C20" s="54">
        <v>1.1799997552625442E-2</v>
      </c>
      <c r="D20" s="55">
        <f t="shared" si="0"/>
        <v>1.094906879776858E-2</v>
      </c>
      <c r="F20" s="3"/>
      <c r="G20" s="12"/>
      <c r="H20" s="13"/>
    </row>
    <row r="21" spans="2:9" x14ac:dyDescent="0.25">
      <c r="B21" s="53">
        <v>324</v>
      </c>
      <c r="C21" s="54">
        <v>5.7843315290669103E-3</v>
      </c>
      <c r="D21" s="55">
        <f t="shared" si="0"/>
        <v>1.094906879776858E-2</v>
      </c>
      <c r="F21" s="26"/>
      <c r="H21" s="13"/>
    </row>
    <row r="22" spans="2:9" x14ac:dyDescent="0.25">
      <c r="B22" s="53">
        <v>338</v>
      </c>
      <c r="C22" s="54">
        <v>1.443029777840479E-2</v>
      </c>
      <c r="D22" s="55">
        <f t="shared" si="0"/>
        <v>1.094906879776858E-2</v>
      </c>
    </row>
    <row r="23" spans="2:9" x14ac:dyDescent="0.25">
      <c r="B23" s="53">
        <v>364</v>
      </c>
      <c r="C23" s="54"/>
      <c r="D23" s="55">
        <f t="shared" si="0"/>
        <v>1.094906879776858E-2</v>
      </c>
      <c r="I23" s="12"/>
    </row>
    <row r="24" spans="2:9" x14ac:dyDescent="0.25">
      <c r="B24" s="53">
        <v>722</v>
      </c>
      <c r="C24" s="54"/>
      <c r="D24" s="55">
        <f t="shared" si="0"/>
        <v>1.094906879776858E-2</v>
      </c>
      <c r="I24" s="12"/>
    </row>
    <row r="25" spans="2:9" x14ac:dyDescent="0.25">
      <c r="B25" s="53">
        <v>761</v>
      </c>
      <c r="C25" s="54">
        <v>1.1742954201649699E-2</v>
      </c>
      <c r="D25" s="55">
        <f t="shared" si="0"/>
        <v>1.094906879776858E-2</v>
      </c>
      <c r="I25" s="12"/>
    </row>
    <row r="26" spans="2:9" x14ac:dyDescent="0.25">
      <c r="B26" s="53">
        <v>961</v>
      </c>
      <c r="C26" s="54">
        <v>-4.3407175632287201E-2</v>
      </c>
      <c r="D26" s="55">
        <f t="shared" si="0"/>
        <v>1.094906879776858E-2</v>
      </c>
      <c r="I26" s="12"/>
    </row>
    <row r="27" spans="2:9" ht="16.5" thickBot="1" x14ac:dyDescent="0.3">
      <c r="B27" s="62">
        <v>964</v>
      </c>
      <c r="C27" s="63">
        <v>1.2424785167493719E-2</v>
      </c>
      <c r="D27" s="64">
        <f t="shared" si="0"/>
        <v>1.094906879776858E-2</v>
      </c>
      <c r="I27" s="12"/>
    </row>
    <row r="28" spans="2:9" x14ac:dyDescent="0.25">
      <c r="C28" s="28"/>
    </row>
    <row r="29" spans="2:9" x14ac:dyDescent="0.25">
      <c r="C29" s="27"/>
    </row>
    <row r="30" spans="2:9" x14ac:dyDescent="0.25">
      <c r="C30" s="29"/>
    </row>
    <row r="31" spans="2:9" x14ac:dyDescent="0.25">
      <c r="C31" s="29"/>
    </row>
    <row r="32" spans="2:9" x14ac:dyDescent="0.25">
      <c r="C32" s="27"/>
    </row>
    <row r="33" spans="2:3" x14ac:dyDescent="0.25">
      <c r="C33" s="27"/>
    </row>
    <row r="34" spans="2:3" x14ac:dyDescent="0.25">
      <c r="B34" s="10"/>
      <c r="C34" s="27"/>
    </row>
    <row r="35" spans="2:3" x14ac:dyDescent="0.25">
      <c r="C35" s="27"/>
    </row>
    <row r="36" spans="2:3" x14ac:dyDescent="0.25">
      <c r="B36" s="10"/>
      <c r="C36" s="30"/>
    </row>
    <row r="37" spans="2:3" x14ac:dyDescent="0.25">
      <c r="C37" s="30"/>
    </row>
    <row r="38" spans="2:3" x14ac:dyDescent="0.25">
      <c r="B38" s="10"/>
      <c r="C38" s="30"/>
    </row>
  </sheetData>
  <sheetProtection algorithmName="SHA-512" hashValue="sSKyxZ4JehPmSLy1rZp1E+lhvoePXweQinXaxtc0N44NegXgkByQsfXlmUWrXcQEjWk7+l8O0AOixjny53x1lQ==" saltValue="I6BSCyQvf+1KT0ueh1sJ9w==" spinCount="100000" sheet="1" objects="1" scenarios="1" selectLockedCells="1" selectUnlockedCells="1"/>
  <sortState xmlns:xlrd2="http://schemas.microsoft.com/office/spreadsheetml/2017/richdata2" ref="B16:C27">
    <sortCondition ref="B16:B27"/>
  </sortState>
  <mergeCells count="3">
    <mergeCell ref="F11:H11"/>
    <mergeCell ref="F13:H13"/>
    <mergeCell ref="B3:D3"/>
  </mergeCells>
  <conditionalFormatting sqref="R9:AB9 G9:I9 N9:P9 L9">
    <cfRule type="cellIs" dxfId="3" priority="5" operator="lessThan">
      <formula>-0.1</formula>
    </cfRule>
    <cfRule type="cellIs" dxfId="2" priority="6" operator="greaterThan">
      <formula>0.1</formula>
    </cfRule>
  </conditionalFormatting>
  <conditionalFormatting sqref="C17 C23 C27">
    <cfRule type="cellIs" dxfId="1" priority="1" operator="lessThan">
      <formula>-0.1</formula>
    </cfRule>
    <cfRule type="cellIs" dxfId="0" priority="2" operator="greaterThan">
      <formula>0.1</formula>
    </cfRule>
  </conditionalFormatting>
  <pageMargins left="0.75" right="0.75" top="1" bottom="1" header="0.5" footer="0.5"/>
  <pageSetup paperSize="9" scale="4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AE43"/>
  <sheetViews>
    <sheetView zoomScale="70" zoomScaleNormal="70" workbookViewId="0">
      <selection activeCell="B6" sqref="B6:C8"/>
    </sheetView>
  </sheetViews>
  <sheetFormatPr defaultRowHeight="15.75" x14ac:dyDescent="0.25"/>
  <cols>
    <col min="1" max="1" width="9.140625" style="24"/>
    <col min="2" max="2" width="16.28515625" style="24" bestFit="1" customWidth="1"/>
    <col min="3" max="3" width="10.28515625" style="24" bestFit="1" customWidth="1"/>
    <col min="4" max="4" width="13.140625" style="24" bestFit="1" customWidth="1"/>
    <col min="5" max="7" width="9.140625" style="24"/>
    <col min="8" max="8" width="15.28515625" style="24" customWidth="1"/>
    <col min="9" max="9" width="5.7109375" style="24" bestFit="1" customWidth="1"/>
    <col min="10" max="16384" width="9.140625" style="24"/>
  </cols>
  <sheetData>
    <row r="1" spans="2:31" ht="13.5" customHeight="1" x14ac:dyDescent="0.25"/>
    <row r="3" spans="2:31" x14ac:dyDescent="0.25">
      <c r="B3" s="69" t="s">
        <v>2</v>
      </c>
      <c r="C3" s="69"/>
      <c r="D3" s="1"/>
    </row>
    <row r="5" spans="2:31" ht="16.5" thickBot="1" x14ac:dyDescent="0.3"/>
    <row r="6" spans="2:31" x14ac:dyDescent="0.25">
      <c r="B6" s="14" t="s">
        <v>0</v>
      </c>
      <c r="C6" s="49">
        <v>1.2362037037037066</v>
      </c>
    </row>
    <row r="7" spans="2:31" x14ac:dyDescent="0.25">
      <c r="B7" s="15" t="s">
        <v>18</v>
      </c>
      <c r="C7" s="50">
        <v>1.4446076764071989</v>
      </c>
    </row>
    <row r="8" spans="2:31" ht="16.5" thickBot="1" x14ac:dyDescent="0.3">
      <c r="B8" s="16" t="s">
        <v>19</v>
      </c>
      <c r="C8" s="45">
        <v>9</v>
      </c>
    </row>
    <row r="9" spans="2:31" ht="13.5" customHeight="1" x14ac:dyDescent="0.25">
      <c r="B9" s="35"/>
    </row>
    <row r="10" spans="2:31" x14ac:dyDescent="0.25">
      <c r="B10" s="35"/>
      <c r="I10" s="5"/>
      <c r="J10" s="5"/>
    </row>
    <row r="11" spans="2:31" x14ac:dyDescent="0.25">
      <c r="F11" s="67" t="s">
        <v>12</v>
      </c>
      <c r="G11" s="67"/>
      <c r="H11" s="67"/>
      <c r="I11" s="58">
        <v>0.69283333333333841</v>
      </c>
      <c r="J11" s="5"/>
    </row>
    <row r="12" spans="2:31" x14ac:dyDescent="0.25">
      <c r="B12" s="37"/>
      <c r="F12" s="11"/>
      <c r="G12" s="11"/>
      <c r="H12" s="11"/>
      <c r="I12" s="59"/>
      <c r="J12" s="5"/>
    </row>
    <row r="13" spans="2:31" x14ac:dyDescent="0.25">
      <c r="F13" s="68" t="s">
        <v>13</v>
      </c>
      <c r="G13" s="68"/>
      <c r="H13" s="68"/>
      <c r="I13" s="59">
        <v>1.2362037037037068</v>
      </c>
      <c r="J13" s="5"/>
      <c r="AE13" s="36"/>
    </row>
    <row r="14" spans="2:31" ht="16.5" thickBot="1" x14ac:dyDescent="0.3"/>
    <row r="15" spans="2:31" x14ac:dyDescent="0.25">
      <c r="B15" s="38" t="s">
        <v>11</v>
      </c>
      <c r="C15" s="39" t="s">
        <v>10</v>
      </c>
      <c r="D15" s="40" t="s">
        <v>0</v>
      </c>
      <c r="E15" s="5"/>
    </row>
    <row r="16" spans="2:31" x14ac:dyDescent="0.25">
      <c r="B16" s="53">
        <v>127</v>
      </c>
      <c r="C16" s="60"/>
      <c r="D16" s="61">
        <f>$I$13</f>
        <v>1.2362037037037068</v>
      </c>
    </row>
    <row r="17" spans="2:4" x14ac:dyDescent="0.25">
      <c r="B17" s="53">
        <v>146</v>
      </c>
      <c r="C17" s="60"/>
      <c r="D17" s="61">
        <f t="shared" ref="D17:D27" si="0">$I$13</f>
        <v>1.2362037037037068</v>
      </c>
    </row>
    <row r="18" spans="2:4" x14ac:dyDescent="0.25">
      <c r="B18" s="53">
        <v>187</v>
      </c>
      <c r="C18" s="60">
        <v>9.3333333333333712E-2</v>
      </c>
      <c r="D18" s="61">
        <f t="shared" si="0"/>
        <v>1.2362037037037068</v>
      </c>
    </row>
    <row r="19" spans="2:4" x14ac:dyDescent="0.25">
      <c r="B19" s="53">
        <v>215</v>
      </c>
      <c r="C19" s="60">
        <v>0.49749999999997385</v>
      </c>
      <c r="D19" s="61">
        <f t="shared" si="0"/>
        <v>1.2362037037037068</v>
      </c>
    </row>
    <row r="20" spans="2:4" x14ac:dyDescent="0.25">
      <c r="B20" s="53">
        <v>249</v>
      </c>
      <c r="C20" s="60">
        <v>4.2333333333333769</v>
      </c>
      <c r="D20" s="61">
        <f t="shared" si="0"/>
        <v>1.2362037037037068</v>
      </c>
    </row>
    <row r="21" spans="2:4" x14ac:dyDescent="0.25">
      <c r="B21" s="53">
        <v>324</v>
      </c>
      <c r="C21" s="60">
        <v>0.46333333333333826</v>
      </c>
      <c r="D21" s="61">
        <f t="shared" si="0"/>
        <v>1.2362037037037068</v>
      </c>
    </row>
    <row r="22" spans="2:4" x14ac:dyDescent="0.25">
      <c r="B22" s="53">
        <v>338</v>
      </c>
      <c r="C22" s="60">
        <v>2.7324999999999875</v>
      </c>
      <c r="D22" s="61">
        <f t="shared" si="0"/>
        <v>1.2362037037037068</v>
      </c>
    </row>
    <row r="23" spans="2:4" x14ac:dyDescent="0.25">
      <c r="B23" s="53">
        <v>364</v>
      </c>
      <c r="C23" s="60">
        <v>0.36000000000001364</v>
      </c>
      <c r="D23" s="61">
        <f t="shared" si="0"/>
        <v>1.2362037037037068</v>
      </c>
    </row>
    <row r="24" spans="2:4" x14ac:dyDescent="0.25">
      <c r="B24" s="53">
        <v>722</v>
      </c>
      <c r="C24" s="60">
        <v>0.70333333333337578</v>
      </c>
      <c r="D24" s="61">
        <f t="shared" si="0"/>
        <v>1.2362037037037068</v>
      </c>
    </row>
    <row r="25" spans="2:4" x14ac:dyDescent="0.25">
      <c r="B25" s="53">
        <v>761</v>
      </c>
      <c r="C25" s="60">
        <v>5.1666666666619676E-2</v>
      </c>
      <c r="D25" s="61">
        <f t="shared" si="0"/>
        <v>1.2362037037037068</v>
      </c>
    </row>
    <row r="26" spans="2:4" x14ac:dyDescent="0.25">
      <c r="B26" s="53">
        <v>961</v>
      </c>
      <c r="C26" s="60">
        <v>1.9908333333333399</v>
      </c>
      <c r="D26" s="61">
        <f t="shared" si="0"/>
        <v>1.2362037037037068</v>
      </c>
    </row>
    <row r="27" spans="2:4" ht="16.5" thickBot="1" x14ac:dyDescent="0.3">
      <c r="B27" s="62">
        <v>964</v>
      </c>
      <c r="C27" s="65">
        <v>-4.1974999999999767</v>
      </c>
      <c r="D27" s="66">
        <f t="shared" si="0"/>
        <v>1.2362037037037068</v>
      </c>
    </row>
    <row r="30" spans="2:4" x14ac:dyDescent="0.25">
      <c r="D30" s="24" t="str">
        <f t="shared" ref="D30" si="1">IF(C30="","",(C30-$C$6)/$C$7)</f>
        <v/>
      </c>
    </row>
    <row r="35" spans="2:3" x14ac:dyDescent="0.25">
      <c r="C35" s="43"/>
    </row>
    <row r="36" spans="2:3" x14ac:dyDescent="0.25">
      <c r="C36" s="43"/>
    </row>
    <row r="37" spans="2:3" x14ac:dyDescent="0.25">
      <c r="C37" s="42"/>
    </row>
    <row r="38" spans="2:3" x14ac:dyDescent="0.25">
      <c r="C38" s="42"/>
    </row>
    <row r="39" spans="2:3" x14ac:dyDescent="0.25">
      <c r="B39" s="9"/>
      <c r="C39" s="42"/>
    </row>
    <row r="40" spans="2:3" x14ac:dyDescent="0.25">
      <c r="C40" s="42"/>
    </row>
    <row r="41" spans="2:3" x14ac:dyDescent="0.25">
      <c r="B41" s="9"/>
      <c r="C41" s="44"/>
    </row>
    <row r="42" spans="2:3" x14ac:dyDescent="0.25">
      <c r="C42" s="44"/>
    </row>
    <row r="43" spans="2:3" x14ac:dyDescent="0.25">
      <c r="B43" s="9"/>
      <c r="C43" s="44"/>
    </row>
  </sheetData>
  <sheetProtection algorithmName="SHA-512" hashValue="jDD8x8nfxAQCh4NuVP7OP+uktZpJu1I9XUu5s+/VUB8vJfRADKfI1vH5Xoo9uKqR6Eoyei2RHS4jWzBP8ElCUg==" saltValue="kxUeVhg8dilSRwLjT/WBFw==" spinCount="100000" sheet="1" objects="1" scenarios="1" selectLockedCells="1" selectUnlockedCells="1"/>
  <sortState xmlns:xlrd2="http://schemas.microsoft.com/office/spreadsheetml/2017/richdata2" ref="B16:C27">
    <sortCondition ref="B16:B27"/>
  </sortState>
  <mergeCells count="3">
    <mergeCell ref="F11:H11"/>
    <mergeCell ref="F13:H13"/>
    <mergeCell ref="B3:C3"/>
  </mergeCells>
  <pageMargins left="0.75" right="0.75" top="1" bottom="1" header="0.5" footer="0.5"/>
  <pageSetup paperSize="9" scale="49" orientation="landscape" r:id="rId1"/>
  <headerFooter alignWithMargins="0"/>
  <rowBreaks count="1" manualBreakCount="1">
    <brk id="3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AE43"/>
  <sheetViews>
    <sheetView zoomScale="70" zoomScaleNormal="70" workbookViewId="0">
      <selection activeCell="B6" sqref="B6:C8"/>
    </sheetView>
  </sheetViews>
  <sheetFormatPr defaultRowHeight="15.75" x14ac:dyDescent="0.25"/>
  <cols>
    <col min="1" max="1" width="9.140625" style="24"/>
    <col min="2" max="2" width="16.28515625" style="24" bestFit="1" customWidth="1"/>
    <col min="3" max="3" width="9.140625" style="24" bestFit="1" customWidth="1"/>
    <col min="4" max="4" width="13.140625" style="24" bestFit="1" customWidth="1"/>
    <col min="5" max="7" width="9.140625" style="24"/>
    <col min="8" max="8" width="15.28515625" style="24" customWidth="1"/>
    <col min="9" max="9" width="7.85546875" style="24" bestFit="1" customWidth="1"/>
    <col min="10" max="16384" width="9.140625" style="24"/>
  </cols>
  <sheetData>
    <row r="1" spans="2:31" ht="13.5" customHeight="1" x14ac:dyDescent="0.25"/>
    <row r="3" spans="2:31" x14ac:dyDescent="0.25">
      <c r="B3" s="69" t="s">
        <v>3</v>
      </c>
      <c r="C3" s="69"/>
      <c r="D3" s="1"/>
    </row>
    <row r="5" spans="2:31" ht="16.5" thickBot="1" x14ac:dyDescent="0.3"/>
    <row r="6" spans="2:31" x14ac:dyDescent="0.25">
      <c r="B6" s="14" t="s">
        <v>0</v>
      </c>
      <c r="C6" s="33">
        <v>6.37619553666313E-3</v>
      </c>
    </row>
    <row r="7" spans="2:31" x14ac:dyDescent="0.25">
      <c r="B7" s="15" t="s">
        <v>18</v>
      </c>
      <c r="C7" s="34">
        <v>4.068110153425842E-2</v>
      </c>
    </row>
    <row r="8" spans="2:31" ht="16.5" thickBot="1" x14ac:dyDescent="0.3">
      <c r="B8" s="16" t="s">
        <v>19</v>
      </c>
      <c r="C8" s="45">
        <v>8</v>
      </c>
    </row>
    <row r="9" spans="2:31" ht="13.5" customHeight="1" x14ac:dyDescent="0.25">
      <c r="B9" s="35"/>
    </row>
    <row r="10" spans="2:31" x14ac:dyDescent="0.25">
      <c r="B10" s="35"/>
    </row>
    <row r="11" spans="2:31" x14ac:dyDescent="0.25">
      <c r="F11" s="67" t="s">
        <v>12</v>
      </c>
      <c r="G11" s="67"/>
      <c r="H11" s="67"/>
      <c r="I11" s="22">
        <v>-3.3793836344314557E-2</v>
      </c>
    </row>
    <row r="12" spans="2:31" x14ac:dyDescent="0.25">
      <c r="B12" s="37"/>
      <c r="F12" s="11"/>
      <c r="G12" s="11"/>
      <c r="H12" s="11"/>
    </row>
    <row r="13" spans="2:31" x14ac:dyDescent="0.25">
      <c r="F13" s="68" t="s">
        <v>13</v>
      </c>
      <c r="G13" s="68"/>
      <c r="H13" s="68"/>
      <c r="I13" s="22">
        <v>6.37619553666313E-3</v>
      </c>
      <c r="AE13" s="36"/>
    </row>
    <row r="14" spans="2:31" ht="16.5" thickBot="1" x14ac:dyDescent="0.3"/>
    <row r="15" spans="2:31" x14ac:dyDescent="0.25">
      <c r="B15" s="38" t="s">
        <v>11</v>
      </c>
      <c r="C15" s="39" t="s">
        <v>10</v>
      </c>
      <c r="D15" s="40" t="s">
        <v>0</v>
      </c>
    </row>
    <row r="16" spans="2:31" x14ac:dyDescent="0.25">
      <c r="B16" s="53">
        <v>127</v>
      </c>
      <c r="C16" s="54"/>
      <c r="D16" s="55">
        <f>$I$13</f>
        <v>6.37619553666313E-3</v>
      </c>
    </row>
    <row r="17" spans="2:8" x14ac:dyDescent="0.25">
      <c r="B17" s="53">
        <v>146</v>
      </c>
      <c r="C17" s="54"/>
      <c r="D17" s="55">
        <f t="shared" ref="D17:D27" si="0">$I$13</f>
        <v>6.37619553666313E-3</v>
      </c>
    </row>
    <row r="18" spans="2:8" x14ac:dyDescent="0.25">
      <c r="B18" s="53">
        <v>187</v>
      </c>
      <c r="C18" s="54">
        <v>-1.9128586609989343E-2</v>
      </c>
      <c r="D18" s="55">
        <f t="shared" si="0"/>
        <v>6.37619553666313E-3</v>
      </c>
    </row>
    <row r="19" spans="2:8" x14ac:dyDescent="0.25">
      <c r="B19" s="53">
        <v>215</v>
      </c>
      <c r="C19" s="54">
        <v>-0.24017003188097766</v>
      </c>
      <c r="D19" s="55">
        <f t="shared" si="0"/>
        <v>6.37619553666313E-3</v>
      </c>
      <c r="F19" s="5"/>
      <c r="G19" s="8"/>
    </row>
    <row r="20" spans="2:8" x14ac:dyDescent="0.25">
      <c r="B20" s="53">
        <v>249</v>
      </c>
      <c r="C20" s="54">
        <v>-5.2072263549415534E-2</v>
      </c>
      <c r="D20" s="55">
        <f t="shared" si="0"/>
        <v>6.37619553666313E-3</v>
      </c>
      <c r="F20" s="3"/>
      <c r="G20" s="5"/>
      <c r="H20" s="6"/>
    </row>
    <row r="21" spans="2:8" x14ac:dyDescent="0.25">
      <c r="B21" s="53">
        <v>324</v>
      </c>
      <c r="C21" s="54">
        <v>8.3953241232731041E-2</v>
      </c>
      <c r="D21" s="55">
        <f t="shared" si="0"/>
        <v>6.37619553666313E-3</v>
      </c>
      <c r="F21" s="22"/>
      <c r="H21" s="6"/>
    </row>
    <row r="22" spans="2:8" x14ac:dyDescent="0.25">
      <c r="B22" s="53">
        <v>338</v>
      </c>
      <c r="C22" s="54">
        <v>-3.1880977683314943E-3</v>
      </c>
      <c r="D22" s="55">
        <f t="shared" si="0"/>
        <v>6.37619553666313E-3</v>
      </c>
    </row>
    <row r="23" spans="2:8" x14ac:dyDescent="0.25">
      <c r="B23" s="53">
        <v>364</v>
      </c>
      <c r="C23" s="54">
        <v>-5.3134962805526792E-3</v>
      </c>
      <c r="D23" s="55">
        <f t="shared" si="0"/>
        <v>6.37619553666313E-3</v>
      </c>
    </row>
    <row r="24" spans="2:8" x14ac:dyDescent="0.25">
      <c r="B24" s="53">
        <v>722</v>
      </c>
      <c r="C24" s="54">
        <v>4.144527098831037E-2</v>
      </c>
      <c r="D24" s="55">
        <f t="shared" si="0"/>
        <v>6.37619553666313E-3</v>
      </c>
    </row>
    <row r="25" spans="2:8" x14ac:dyDescent="0.25">
      <c r="B25" s="53">
        <v>761</v>
      </c>
      <c r="C25" s="54">
        <v>-0.14877789585547294</v>
      </c>
      <c r="D25" s="55">
        <f t="shared" si="0"/>
        <v>6.37619553666313E-3</v>
      </c>
    </row>
    <row r="26" spans="2:8" x14ac:dyDescent="0.25">
      <c r="B26" s="53">
        <v>961</v>
      </c>
      <c r="C26" s="54">
        <v>5.3134962805526792E-3</v>
      </c>
      <c r="D26" s="55">
        <f t="shared" si="0"/>
        <v>6.37619553666313E-3</v>
      </c>
    </row>
    <row r="27" spans="2:8" ht="16.5" thickBot="1" x14ac:dyDescent="0.3">
      <c r="B27" s="62">
        <v>964</v>
      </c>
      <c r="C27" s="63">
        <v>0</v>
      </c>
      <c r="D27" s="64">
        <f t="shared" si="0"/>
        <v>6.37619553666313E-3</v>
      </c>
    </row>
    <row r="30" spans="2:8" x14ac:dyDescent="0.25">
      <c r="D30" s="24" t="str">
        <f t="shared" ref="D30" si="1">IF(C30="","",(C30-$C$6)/$C$7)</f>
        <v/>
      </c>
    </row>
    <row r="36" spans="2:3" x14ac:dyDescent="0.25">
      <c r="C36" s="43"/>
    </row>
    <row r="37" spans="2:3" x14ac:dyDescent="0.25">
      <c r="C37" s="42"/>
    </row>
    <row r="38" spans="2:3" x14ac:dyDescent="0.25">
      <c r="C38" s="42"/>
    </row>
    <row r="39" spans="2:3" x14ac:dyDescent="0.25">
      <c r="B39" s="9"/>
      <c r="C39" s="42"/>
    </row>
    <row r="40" spans="2:3" x14ac:dyDescent="0.25">
      <c r="C40" s="42"/>
    </row>
    <row r="41" spans="2:3" x14ac:dyDescent="0.25">
      <c r="B41" s="9"/>
      <c r="C41" s="44"/>
    </row>
    <row r="42" spans="2:3" x14ac:dyDescent="0.25">
      <c r="C42" s="44"/>
    </row>
    <row r="43" spans="2:3" x14ac:dyDescent="0.25">
      <c r="B43" s="9"/>
      <c r="C43" s="44"/>
    </row>
  </sheetData>
  <sheetProtection algorithmName="SHA-512" hashValue="/xHo1Lm9uQPL5dPEZQJ8zri2aKPs57bXANKxFJcAjfGVXnKTRgHCremZQMYvhE3qIMqrsAHMpJ7YBEFnJoMwxA==" saltValue="EFYxEdNggi2DT/cK+q4KJw==" spinCount="100000" sheet="1" objects="1" scenarios="1" selectLockedCells="1" selectUnlockedCells="1"/>
  <sortState xmlns:xlrd2="http://schemas.microsoft.com/office/spreadsheetml/2017/richdata2" ref="B16:C27">
    <sortCondition ref="B16:B27"/>
  </sortState>
  <mergeCells count="3">
    <mergeCell ref="F11:H11"/>
    <mergeCell ref="F13:H13"/>
    <mergeCell ref="B3:C3"/>
  </mergeCells>
  <conditionalFormatting sqref="C17:C18 C20:C21">
    <cfRule type="cellIs" dxfId="31" priority="13" operator="lessThan">
      <formula>-0.15</formula>
    </cfRule>
    <cfRule type="cellIs" dxfId="30" priority="14" operator="greaterThan">
      <formula>0.15</formula>
    </cfRule>
  </conditionalFormatting>
  <conditionalFormatting sqref="F26">
    <cfRule type="cellIs" dxfId="29" priority="7" operator="lessThan">
      <formula>-0.15</formula>
    </cfRule>
    <cfRule type="cellIs" dxfId="28" priority="8" operator="greaterThan">
      <formula>0.15</formula>
    </cfRule>
  </conditionalFormatting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AI39"/>
  <sheetViews>
    <sheetView zoomScale="70" zoomScaleNormal="70" workbookViewId="0">
      <selection activeCell="B6" sqref="B6:C8"/>
    </sheetView>
  </sheetViews>
  <sheetFormatPr defaultRowHeight="15.75" x14ac:dyDescent="0.25"/>
  <cols>
    <col min="1" max="1" width="9.140625" style="24"/>
    <col min="2" max="2" width="16.28515625" style="24" bestFit="1" customWidth="1"/>
    <col min="3" max="3" width="9.140625" style="24" bestFit="1" customWidth="1"/>
    <col min="4" max="4" width="13.140625" style="24" bestFit="1" customWidth="1"/>
    <col min="5" max="7" width="9.140625" style="24"/>
    <col min="8" max="8" width="15.28515625" style="24" customWidth="1"/>
    <col min="9" max="9" width="7.85546875" style="24" bestFit="1" customWidth="1"/>
    <col min="10" max="16384" width="9.140625" style="24"/>
  </cols>
  <sheetData>
    <row r="1" spans="2:35" ht="13.5" customHeight="1" x14ac:dyDescent="0.25"/>
    <row r="3" spans="2:35" x14ac:dyDescent="0.25">
      <c r="B3" s="69" t="s">
        <v>5</v>
      </c>
      <c r="C3" s="69"/>
      <c r="D3" s="1"/>
    </row>
    <row r="5" spans="2:35" ht="16.5" thickBot="1" x14ac:dyDescent="0.3"/>
    <row r="6" spans="2:35" x14ac:dyDescent="0.25">
      <c r="B6" s="14" t="s">
        <v>0</v>
      </c>
      <c r="C6" s="33">
        <v>-4.714836126838289E-3</v>
      </c>
    </row>
    <row r="7" spans="2:35" x14ac:dyDescent="0.25">
      <c r="B7" s="15" t="s">
        <v>18</v>
      </c>
      <c r="C7" s="34">
        <v>3.8322282493263207E-2</v>
      </c>
    </row>
    <row r="8" spans="2:35" ht="16.5" thickBot="1" x14ac:dyDescent="0.3">
      <c r="B8" s="16" t="s">
        <v>19</v>
      </c>
      <c r="C8" s="45">
        <v>13</v>
      </c>
      <c r="X8" s="5"/>
      <c r="Y8" s="5"/>
      <c r="Z8" s="5"/>
      <c r="AA8" s="5"/>
      <c r="AB8" s="5"/>
      <c r="AC8" s="5"/>
      <c r="AD8" s="5"/>
      <c r="AE8" s="5"/>
    </row>
    <row r="9" spans="2:35" ht="13.5" customHeight="1" x14ac:dyDescent="0.25">
      <c r="B9" s="35"/>
      <c r="E9" s="7"/>
      <c r="F9" s="7"/>
      <c r="G9" s="7"/>
      <c r="H9" s="7"/>
      <c r="I9" s="7"/>
      <c r="J9" s="7"/>
      <c r="K9" s="7"/>
      <c r="L9" s="7"/>
      <c r="M9" s="7"/>
      <c r="P9" s="7"/>
      <c r="R9" s="46"/>
      <c r="S9" s="2"/>
      <c r="T9" s="7"/>
      <c r="U9" s="7"/>
      <c r="V9" s="7"/>
      <c r="W9" s="7"/>
      <c r="X9" s="5"/>
      <c r="Y9" s="5"/>
      <c r="Z9" s="5"/>
      <c r="AA9" s="5"/>
      <c r="AB9" s="5"/>
      <c r="AC9" s="5"/>
      <c r="AD9" s="5"/>
      <c r="AE9" s="5"/>
      <c r="AH9" s="36"/>
      <c r="AI9" s="36"/>
    </row>
    <row r="10" spans="2:35" x14ac:dyDescent="0.25">
      <c r="B10" s="35"/>
    </row>
    <row r="11" spans="2:35" x14ac:dyDescent="0.25">
      <c r="F11" s="67" t="s">
        <v>12</v>
      </c>
      <c r="G11" s="67"/>
      <c r="H11" s="67"/>
      <c r="I11" s="22">
        <v>1.3927538553384492E-2</v>
      </c>
    </row>
    <row r="12" spans="2:35" x14ac:dyDescent="0.25">
      <c r="B12" s="37"/>
      <c r="F12" s="11"/>
      <c r="G12" s="11"/>
      <c r="H12" s="11"/>
    </row>
    <row r="13" spans="2:35" x14ac:dyDescent="0.25">
      <c r="F13" s="68" t="s">
        <v>13</v>
      </c>
      <c r="G13" s="68"/>
      <c r="H13" s="68"/>
      <c r="I13" s="22">
        <v>-4.7148361268382864E-3</v>
      </c>
      <c r="AG13" s="36"/>
    </row>
    <row r="14" spans="2:35" ht="16.5" thickBot="1" x14ac:dyDescent="0.3"/>
    <row r="15" spans="2:35" x14ac:dyDescent="0.25">
      <c r="B15" s="38" t="s">
        <v>11</v>
      </c>
      <c r="C15" s="39" t="s">
        <v>10</v>
      </c>
      <c r="D15" s="40" t="s">
        <v>0</v>
      </c>
    </row>
    <row r="16" spans="2:35" x14ac:dyDescent="0.25">
      <c r="B16" s="53">
        <v>127</v>
      </c>
      <c r="C16" s="54"/>
      <c r="D16" s="55">
        <f>$I$13</f>
        <v>-4.7148361268382864E-3</v>
      </c>
    </row>
    <row r="17" spans="2:8" x14ac:dyDescent="0.25">
      <c r="B17" s="53">
        <v>146</v>
      </c>
      <c r="C17" s="54"/>
      <c r="D17" s="55">
        <f t="shared" ref="D17:D32" si="0">$I$13</f>
        <v>-4.7148361268382864E-3</v>
      </c>
    </row>
    <row r="18" spans="2:8" x14ac:dyDescent="0.25">
      <c r="B18" s="53">
        <v>187</v>
      </c>
      <c r="C18" s="54">
        <v>-2.9886692899967399E-2</v>
      </c>
      <c r="D18" s="55">
        <f t="shared" si="0"/>
        <v>-4.7148361268382864E-3</v>
      </c>
    </row>
    <row r="19" spans="2:8" x14ac:dyDescent="0.25">
      <c r="B19" s="53">
        <v>187</v>
      </c>
      <c r="C19" s="54">
        <v>-7.3795312897387173E-3</v>
      </c>
      <c r="D19" s="55">
        <f t="shared" si="0"/>
        <v>-4.7148361268382864E-3</v>
      </c>
    </row>
    <row r="20" spans="2:8" x14ac:dyDescent="0.25">
      <c r="B20" s="53">
        <v>215</v>
      </c>
      <c r="C20" s="54">
        <v>2.309651646097392E-2</v>
      </c>
      <c r="D20" s="55">
        <f t="shared" si="0"/>
        <v>-4.7148361268382864E-3</v>
      </c>
    </row>
    <row r="21" spans="2:8" x14ac:dyDescent="0.25">
      <c r="B21" s="53">
        <v>215</v>
      </c>
      <c r="C21" s="54">
        <v>2.0453661264195008E-2</v>
      </c>
      <c r="D21" s="55">
        <f t="shared" si="0"/>
        <v>-4.7148361268382864E-3</v>
      </c>
    </row>
    <row r="22" spans="2:8" x14ac:dyDescent="0.25">
      <c r="B22" s="53">
        <v>249</v>
      </c>
      <c r="C22" s="54">
        <v>-6.8643792776008294E-2</v>
      </c>
      <c r="D22" s="55">
        <f t="shared" si="0"/>
        <v>-4.7148361268382864E-3</v>
      </c>
    </row>
    <row r="23" spans="2:8" x14ac:dyDescent="0.25">
      <c r="B23" s="53">
        <v>324</v>
      </c>
      <c r="C23" s="54">
        <v>-4.4976101471487839E-2</v>
      </c>
      <c r="D23" s="55">
        <f t="shared" si="0"/>
        <v>-4.7148361268382864E-3</v>
      </c>
      <c r="F23" s="5"/>
      <c r="G23" s="5"/>
      <c r="H23" s="5"/>
    </row>
    <row r="24" spans="2:8" x14ac:dyDescent="0.25">
      <c r="B24" s="53">
        <v>338</v>
      </c>
      <c r="C24" s="54">
        <v>-2.3044889998247984E-3</v>
      </c>
      <c r="D24" s="55">
        <f t="shared" si="0"/>
        <v>-4.7148361268382864E-3</v>
      </c>
      <c r="F24" s="2"/>
      <c r="G24" s="5"/>
      <c r="H24" s="6"/>
    </row>
    <row r="25" spans="2:8" x14ac:dyDescent="0.25">
      <c r="B25" s="53">
        <v>338</v>
      </c>
      <c r="C25" s="54">
        <v>2.0332577161687612E-2</v>
      </c>
      <c r="D25" s="55">
        <f t="shared" si="0"/>
        <v>-4.7148361268382864E-3</v>
      </c>
      <c r="F25" s="5"/>
      <c r="G25" s="41"/>
      <c r="H25" s="47"/>
    </row>
    <row r="26" spans="2:8" x14ac:dyDescent="0.25">
      <c r="B26" s="53">
        <v>364</v>
      </c>
      <c r="C26" s="54">
        <v>3.2299802236897828E-3</v>
      </c>
      <c r="D26" s="55">
        <f t="shared" si="0"/>
        <v>-4.7148361268382864E-3</v>
      </c>
      <c r="F26" s="48"/>
      <c r="G26" s="5"/>
      <c r="H26" s="47"/>
    </row>
    <row r="27" spans="2:8" x14ac:dyDescent="0.25">
      <c r="B27" s="53">
        <v>364</v>
      </c>
      <c r="C27" s="54">
        <v>6.9398489873534735E-4</v>
      </c>
      <c r="D27" s="55">
        <f t="shared" si="0"/>
        <v>-4.7148361268382864E-3</v>
      </c>
      <c r="F27" s="5"/>
      <c r="G27" s="41"/>
      <c r="H27" s="5"/>
    </row>
    <row r="28" spans="2:8" x14ac:dyDescent="0.25">
      <c r="B28" s="53">
        <v>722</v>
      </c>
      <c r="C28" s="54">
        <v>0.2562784093962806</v>
      </c>
      <c r="D28" s="55">
        <f t="shared" si="0"/>
        <v>-4.7148361268382864E-3</v>
      </c>
      <c r="F28" s="5"/>
      <c r="G28" s="5"/>
      <c r="H28" s="5"/>
    </row>
    <row r="29" spans="2:8" x14ac:dyDescent="0.25">
      <c r="B29" s="53">
        <v>761</v>
      </c>
      <c r="C29" s="54">
        <v>8.3911024101615994E-2</v>
      </c>
      <c r="D29" s="55">
        <f t="shared" si="0"/>
        <v>-4.7148361268382864E-3</v>
      </c>
      <c r="F29" s="48"/>
      <c r="G29" s="48"/>
      <c r="H29" s="48"/>
    </row>
    <row r="30" spans="2:8" x14ac:dyDescent="0.25">
      <c r="B30" s="53">
        <v>961</v>
      </c>
      <c r="C30" s="54">
        <v>-2.6914560737165333E-2</v>
      </c>
      <c r="D30" s="55">
        <f t="shared" si="0"/>
        <v>-4.7148361268382864E-3</v>
      </c>
      <c r="E30" s="22"/>
      <c r="F30" s="2"/>
      <c r="G30" s="5"/>
      <c r="H30" s="6"/>
    </row>
    <row r="31" spans="2:8" x14ac:dyDescent="0.25">
      <c r="B31" s="53">
        <v>961</v>
      </c>
      <c r="C31" s="54">
        <v>-3.2905445585603044E-2</v>
      </c>
      <c r="D31" s="55">
        <f t="shared" si="0"/>
        <v>-4.7148361268382864E-3</v>
      </c>
      <c r="F31" s="48"/>
      <c r="G31" s="48"/>
      <c r="H31" s="48"/>
    </row>
    <row r="32" spans="2:8" ht="16.5" thickBot="1" x14ac:dyDescent="0.3">
      <c r="B32" s="62">
        <v>964</v>
      </c>
      <c r="C32" s="63"/>
      <c r="D32" s="64">
        <f t="shared" si="0"/>
        <v>-4.7148361268382864E-3</v>
      </c>
      <c r="F32" s="48"/>
      <c r="G32" s="48"/>
      <c r="H32" s="48"/>
    </row>
    <row r="33" spans="2:3" x14ac:dyDescent="0.25">
      <c r="C33" s="42"/>
    </row>
    <row r="34" spans="2:3" x14ac:dyDescent="0.25">
      <c r="C34" s="42"/>
    </row>
    <row r="35" spans="2:3" x14ac:dyDescent="0.25">
      <c r="B35" s="9"/>
      <c r="C35" s="42"/>
    </row>
    <row r="36" spans="2:3" x14ac:dyDescent="0.25">
      <c r="C36" s="42"/>
    </row>
    <row r="37" spans="2:3" x14ac:dyDescent="0.25">
      <c r="B37" s="9"/>
      <c r="C37" s="44"/>
    </row>
    <row r="38" spans="2:3" x14ac:dyDescent="0.25">
      <c r="C38" s="44"/>
    </row>
    <row r="39" spans="2:3" x14ac:dyDescent="0.25">
      <c r="B39" s="9"/>
      <c r="C39" s="44"/>
    </row>
  </sheetData>
  <sheetProtection algorithmName="SHA-512" hashValue="80fyuKEIXyJUjHPFpCBP78R8I4VaMAKY5Uwj8HCXpgBMYGMnz2Jw+F+nmNwWdQm+8bER/88jkKaN15inpUnmyQ==" saltValue="pZ8Sx6aTkcWTADvHXC7B6w==" spinCount="100000" sheet="1" objects="1" scenarios="1" selectLockedCells="1" selectUnlockedCells="1"/>
  <sortState xmlns:xlrd2="http://schemas.microsoft.com/office/spreadsheetml/2017/richdata2" ref="B16:C32">
    <sortCondition ref="B16:B32"/>
  </sortState>
  <mergeCells count="3">
    <mergeCell ref="F11:H11"/>
    <mergeCell ref="F13:H13"/>
    <mergeCell ref="B3:C3"/>
  </mergeCells>
  <conditionalFormatting sqref="E9:M9 P9 R9:AE9">
    <cfRule type="cellIs" dxfId="27" priority="13" operator="lessThan">
      <formula>-0.1</formula>
    </cfRule>
    <cfRule type="cellIs" dxfId="26" priority="14" operator="greaterThan">
      <formula>0.1</formula>
    </cfRule>
  </conditionalFormatting>
  <conditionalFormatting sqref="F20">
    <cfRule type="cellIs" dxfId="25" priority="9" operator="lessThan">
      <formula>-0.1</formula>
    </cfRule>
    <cfRule type="cellIs" dxfId="24" priority="10" operator="greaterThan">
      <formula>0.1</formula>
    </cfRule>
  </conditionalFormatting>
  <conditionalFormatting sqref="F24">
    <cfRule type="cellIs" dxfId="23" priority="5" operator="lessThan">
      <formula>-0.1</formula>
    </cfRule>
    <cfRule type="cellIs" dxfId="22" priority="6" operator="greaterThan">
      <formula>0.1</formula>
    </cfRule>
  </conditionalFormatting>
  <conditionalFormatting sqref="F30">
    <cfRule type="cellIs" dxfId="21" priority="3" operator="lessThan">
      <formula>-0.1</formula>
    </cfRule>
    <cfRule type="cellIs" dxfId="20" priority="4" operator="greater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AE37"/>
  <sheetViews>
    <sheetView zoomScale="70" zoomScaleNormal="70" workbookViewId="0">
      <selection activeCell="B6" sqref="B6:C8"/>
    </sheetView>
  </sheetViews>
  <sheetFormatPr defaultRowHeight="15.75" x14ac:dyDescent="0.25"/>
  <cols>
    <col min="1" max="1" width="9.140625" style="24"/>
    <col min="2" max="2" width="16.28515625" style="24" bestFit="1" customWidth="1"/>
    <col min="3" max="3" width="15.7109375" style="24" bestFit="1" customWidth="1"/>
    <col min="4" max="4" width="13.140625" style="24" bestFit="1" customWidth="1"/>
    <col min="5" max="7" width="9.140625" style="24"/>
    <col min="8" max="8" width="15.28515625" style="24" customWidth="1"/>
    <col min="9" max="9" width="7.85546875" style="24" bestFit="1" customWidth="1"/>
    <col min="10" max="16384" width="9.140625" style="24"/>
  </cols>
  <sheetData>
    <row r="1" spans="2:31" ht="13.5" customHeight="1" x14ac:dyDescent="0.25"/>
    <row r="3" spans="2:31" x14ac:dyDescent="0.25">
      <c r="B3" s="69" t="s">
        <v>4</v>
      </c>
      <c r="C3" s="69"/>
      <c r="D3" s="1"/>
    </row>
    <row r="5" spans="2:31" ht="16.5" thickBot="1" x14ac:dyDescent="0.3"/>
    <row r="6" spans="2:31" x14ac:dyDescent="0.25">
      <c r="B6" s="14" t="s">
        <v>0</v>
      </c>
      <c r="C6" s="33">
        <v>-8.7821601321015578E-3</v>
      </c>
    </row>
    <row r="7" spans="2:31" x14ac:dyDescent="0.25">
      <c r="B7" s="15" t="s">
        <v>18</v>
      </c>
      <c r="C7" s="34">
        <v>2.2223211977009584E-2</v>
      </c>
    </row>
    <row r="8" spans="2:31" ht="16.5" thickBot="1" x14ac:dyDescent="0.3">
      <c r="B8" s="16" t="s">
        <v>19</v>
      </c>
      <c r="C8" s="45">
        <v>7</v>
      </c>
    </row>
    <row r="9" spans="2:31" ht="13.5" customHeight="1" x14ac:dyDescent="0.25">
      <c r="B9" s="35"/>
    </row>
    <row r="10" spans="2:31" x14ac:dyDescent="0.25">
      <c r="B10" s="35"/>
    </row>
    <row r="11" spans="2:31" x14ac:dyDescent="0.25">
      <c r="F11" s="67" t="s">
        <v>12</v>
      </c>
      <c r="G11" s="67"/>
      <c r="H11" s="67"/>
      <c r="I11" s="22">
        <v>1.0895300974727323E-2</v>
      </c>
    </row>
    <row r="12" spans="2:31" x14ac:dyDescent="0.25">
      <c r="B12" s="37"/>
      <c r="F12" s="11"/>
      <c r="G12" s="11"/>
      <c r="H12" s="11"/>
    </row>
    <row r="13" spans="2:31" x14ac:dyDescent="0.25">
      <c r="F13" s="68" t="s">
        <v>13</v>
      </c>
      <c r="G13" s="68"/>
      <c r="H13" s="68"/>
      <c r="I13" s="22">
        <v>-8.7821601321015578E-3</v>
      </c>
      <c r="AE13" s="36"/>
    </row>
    <row r="14" spans="2:31" ht="16.5" thickBot="1" x14ac:dyDescent="0.3"/>
    <row r="15" spans="2:31" x14ac:dyDescent="0.25">
      <c r="B15" s="38" t="s">
        <v>11</v>
      </c>
      <c r="C15" s="39" t="s">
        <v>10</v>
      </c>
      <c r="D15" s="40" t="s">
        <v>0</v>
      </c>
    </row>
    <row r="16" spans="2:31" x14ac:dyDescent="0.25">
      <c r="B16" s="53">
        <v>127</v>
      </c>
      <c r="C16" s="54"/>
      <c r="D16" s="55">
        <f>$I$13</f>
        <v>-8.7821601321015578E-3</v>
      </c>
    </row>
    <row r="17" spans="2:8" x14ac:dyDescent="0.25">
      <c r="B17" s="53">
        <v>146</v>
      </c>
      <c r="C17" s="54"/>
      <c r="D17" s="55">
        <f t="shared" ref="D17:D27" si="0">$I$13</f>
        <v>-8.7821601321015578E-3</v>
      </c>
    </row>
    <row r="18" spans="2:8" x14ac:dyDescent="0.25">
      <c r="B18" s="53">
        <v>187</v>
      </c>
      <c r="C18" s="54">
        <v>-2.915136235256172E-2</v>
      </c>
      <c r="D18" s="55">
        <f t="shared" si="0"/>
        <v>-8.7821601321015578E-3</v>
      </c>
    </row>
    <row r="19" spans="2:8" x14ac:dyDescent="0.25">
      <c r="B19" s="53">
        <v>215</v>
      </c>
      <c r="C19" s="54"/>
      <c r="D19" s="55">
        <f t="shared" si="0"/>
        <v>-8.7821601321015578E-3</v>
      </c>
      <c r="F19" s="22"/>
      <c r="H19" s="6"/>
    </row>
    <row r="20" spans="2:8" x14ac:dyDescent="0.25">
      <c r="B20" s="53">
        <v>249</v>
      </c>
      <c r="C20" s="54"/>
      <c r="D20" s="55">
        <f t="shared" si="0"/>
        <v>-8.7821601321015578E-3</v>
      </c>
      <c r="F20" s="3"/>
      <c r="G20" s="5"/>
      <c r="H20" s="6"/>
    </row>
    <row r="21" spans="2:8" x14ac:dyDescent="0.25">
      <c r="B21" s="53">
        <v>324</v>
      </c>
      <c r="C21" s="54">
        <v>-1.5598885700383925E-3</v>
      </c>
      <c r="D21" s="55">
        <f t="shared" si="0"/>
        <v>-8.7821601321015578E-3</v>
      </c>
      <c r="F21" s="22"/>
      <c r="H21" s="6"/>
    </row>
    <row r="22" spans="2:8" x14ac:dyDescent="0.25">
      <c r="B22" s="53">
        <v>338</v>
      </c>
      <c r="C22" s="54">
        <v>-1.4270433386498851E-2</v>
      </c>
      <c r="D22" s="55">
        <f t="shared" si="0"/>
        <v>-8.7821601321015578E-3</v>
      </c>
    </row>
    <row r="23" spans="2:8" x14ac:dyDescent="0.25">
      <c r="B23" s="53">
        <v>364</v>
      </c>
      <c r="C23" s="54">
        <v>3.251322422665974E-2</v>
      </c>
      <c r="D23" s="55">
        <f t="shared" si="0"/>
        <v>-8.7821601321015578E-3</v>
      </c>
    </row>
    <row r="24" spans="2:8" x14ac:dyDescent="0.25">
      <c r="B24" s="53">
        <v>722</v>
      </c>
      <c r="C24" s="54">
        <v>-1.9818182353078098E-2</v>
      </c>
      <c r="D24" s="55">
        <f t="shared" si="0"/>
        <v>-8.7821601321015578E-3</v>
      </c>
    </row>
    <row r="25" spans="2:8" x14ac:dyDescent="0.25">
      <c r="B25" s="53">
        <v>761</v>
      </c>
      <c r="C25" s="54">
        <v>2.3080841386244207E-3</v>
      </c>
      <c r="D25" s="55">
        <f t="shared" si="0"/>
        <v>-8.7821601321015578E-3</v>
      </c>
    </row>
    <row r="26" spans="2:8" x14ac:dyDescent="0.25">
      <c r="B26" s="53">
        <v>961</v>
      </c>
      <c r="C26" s="54">
        <v>-3.1496562627818005E-2</v>
      </c>
      <c r="D26" s="55">
        <f t="shared" si="0"/>
        <v>-8.7821601321015578E-3</v>
      </c>
    </row>
    <row r="27" spans="2:8" ht="16.5" thickBot="1" x14ac:dyDescent="0.3">
      <c r="B27" s="62">
        <v>964</v>
      </c>
      <c r="C27" s="63">
        <v>0.14863752872253</v>
      </c>
      <c r="D27" s="64">
        <f t="shared" si="0"/>
        <v>-8.7821601321015578E-3</v>
      </c>
    </row>
    <row r="28" spans="2:8" x14ac:dyDescent="0.25">
      <c r="C28" s="42"/>
    </row>
    <row r="29" spans="2:8" x14ac:dyDescent="0.25">
      <c r="C29" s="43"/>
    </row>
    <row r="30" spans="2:8" x14ac:dyDescent="0.25">
      <c r="C30" s="43"/>
    </row>
    <row r="31" spans="2:8" x14ac:dyDescent="0.25">
      <c r="C31" s="42"/>
    </row>
    <row r="32" spans="2:8" x14ac:dyDescent="0.25">
      <c r="C32" s="42"/>
    </row>
    <row r="33" spans="2:3" x14ac:dyDescent="0.25">
      <c r="B33" s="9"/>
      <c r="C33" s="42"/>
    </row>
    <row r="34" spans="2:3" x14ac:dyDescent="0.25">
      <c r="C34" s="42"/>
    </row>
    <row r="35" spans="2:3" x14ac:dyDescent="0.25">
      <c r="B35" s="9"/>
      <c r="C35" s="44"/>
    </row>
    <row r="36" spans="2:3" x14ac:dyDescent="0.25">
      <c r="C36" s="44"/>
    </row>
    <row r="37" spans="2:3" x14ac:dyDescent="0.25">
      <c r="B37" s="9"/>
      <c r="C37" s="44"/>
    </row>
  </sheetData>
  <sheetProtection algorithmName="SHA-512" hashValue="zmd5ZVi5cCryZ14Pefg+P1KSgo3FaCoxgqvW578qgRmVl+enb9rMiCe85SYxN2AAlzwW4v3VVGFY7NwfNmcG8Q==" saltValue="qglHkn9WmF5jWrR6cFHfEg==" spinCount="100000" sheet="1" objects="1" scenarios="1" selectLockedCells="1" selectUnlockedCells="1"/>
  <sortState xmlns:xlrd2="http://schemas.microsoft.com/office/spreadsheetml/2017/richdata2" ref="B16:C27">
    <sortCondition ref="B16:B27"/>
  </sortState>
  <mergeCells count="3">
    <mergeCell ref="F11:H11"/>
    <mergeCell ref="F13:H13"/>
    <mergeCell ref="B3:C3"/>
  </mergeCells>
  <pageMargins left="0.74803149606299213" right="0.74803149606299213" top="0.98425196850393704" bottom="0.98425196850393704" header="0.51181102362204722" footer="0.51181102362204722"/>
  <pageSetup paperSize="9" scale="4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1:AH43"/>
  <sheetViews>
    <sheetView zoomScale="70" zoomScaleNormal="70" workbookViewId="0">
      <selection activeCell="B6" sqref="B6:C8"/>
    </sheetView>
  </sheetViews>
  <sheetFormatPr defaultRowHeight="15.75" x14ac:dyDescent="0.25"/>
  <cols>
    <col min="1" max="1" width="9.140625" style="24"/>
    <col min="2" max="2" width="16.28515625" style="24" bestFit="1" customWidth="1"/>
    <col min="3" max="3" width="8.5703125" style="24" bestFit="1" customWidth="1"/>
    <col min="4" max="4" width="13.140625" style="24" bestFit="1" customWidth="1"/>
    <col min="5" max="7" width="9.140625" style="24"/>
    <col min="8" max="8" width="15.28515625" style="24" customWidth="1"/>
    <col min="9" max="9" width="7.28515625" style="24" bestFit="1" customWidth="1"/>
    <col min="10" max="16384" width="9.140625" style="24"/>
  </cols>
  <sheetData>
    <row r="1" spans="2:34" ht="13.5" customHeight="1" x14ac:dyDescent="0.25"/>
    <row r="3" spans="2:34" x14ac:dyDescent="0.25">
      <c r="B3" s="69" t="s">
        <v>7</v>
      </c>
      <c r="C3" s="69"/>
      <c r="D3" s="1"/>
    </row>
    <row r="5" spans="2:34" ht="16.5" thickBot="1" x14ac:dyDescent="0.3"/>
    <row r="6" spans="2:34" x14ac:dyDescent="0.25">
      <c r="B6" s="14" t="s">
        <v>0</v>
      </c>
      <c r="C6" s="33">
        <v>2.4280300136386638E-3</v>
      </c>
    </row>
    <row r="7" spans="2:34" x14ac:dyDescent="0.25">
      <c r="B7" s="15" t="s">
        <v>18</v>
      </c>
      <c r="C7" s="34">
        <v>2.0590460945040048E-2</v>
      </c>
    </row>
    <row r="8" spans="2:34" ht="16.5" thickBot="1" x14ac:dyDescent="0.3">
      <c r="B8" s="16" t="s">
        <v>19</v>
      </c>
      <c r="C8" s="45">
        <v>12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2:34" ht="13.5" customHeight="1" x14ac:dyDescent="0.25">
      <c r="B9" s="35"/>
      <c r="E9" s="2"/>
      <c r="F9" s="2"/>
      <c r="G9" s="2"/>
      <c r="H9" s="2"/>
      <c r="I9" s="2"/>
      <c r="J9" s="2"/>
      <c r="K9" s="2"/>
      <c r="L9" s="2"/>
      <c r="M9" s="2"/>
      <c r="N9" s="5"/>
      <c r="O9" s="5"/>
      <c r="P9" s="2"/>
      <c r="Q9" s="5"/>
      <c r="R9" s="5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5"/>
      <c r="AG9" s="2"/>
      <c r="AH9" s="41"/>
    </row>
    <row r="10" spans="2:34" x14ac:dyDescent="0.25">
      <c r="B10" s="3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2:34" x14ac:dyDescent="0.25">
      <c r="F11" s="67" t="s">
        <v>12</v>
      </c>
      <c r="G11" s="67"/>
      <c r="H11" s="67"/>
      <c r="I11" s="41">
        <v>5.3628811439151254E-3</v>
      </c>
      <c r="J11" s="22"/>
    </row>
    <row r="12" spans="2:34" x14ac:dyDescent="0.25">
      <c r="B12" s="37"/>
      <c r="F12" s="11"/>
      <c r="G12" s="11"/>
      <c r="H12" s="11"/>
      <c r="I12" s="5"/>
    </row>
    <row r="13" spans="2:34" x14ac:dyDescent="0.25">
      <c r="F13" s="68" t="s">
        <v>13</v>
      </c>
      <c r="G13" s="68"/>
      <c r="H13" s="68"/>
      <c r="I13" s="41">
        <v>2.4280300136386638E-3</v>
      </c>
      <c r="AE13" s="36"/>
    </row>
    <row r="14" spans="2:34" ht="16.5" thickBot="1" x14ac:dyDescent="0.3"/>
    <row r="15" spans="2:34" x14ac:dyDescent="0.25">
      <c r="B15" s="38" t="s">
        <v>11</v>
      </c>
      <c r="C15" s="39" t="s">
        <v>10</v>
      </c>
      <c r="D15" s="40" t="s">
        <v>0</v>
      </c>
    </row>
    <row r="16" spans="2:34" x14ac:dyDescent="0.25">
      <c r="B16" s="53">
        <v>127</v>
      </c>
      <c r="C16" s="54"/>
      <c r="D16" s="55">
        <f>$I$13</f>
        <v>2.4280300136386638E-3</v>
      </c>
    </row>
    <row r="17" spans="2:8" x14ac:dyDescent="0.25">
      <c r="B17" s="53">
        <v>146</v>
      </c>
      <c r="C17" s="54"/>
      <c r="D17" s="55">
        <f t="shared" ref="D17:D32" si="0">$I$13</f>
        <v>2.4280300136386638E-3</v>
      </c>
    </row>
    <row r="18" spans="2:8" x14ac:dyDescent="0.25">
      <c r="B18" s="53">
        <v>187</v>
      </c>
      <c r="C18" s="54">
        <v>-1.4818663298892377E-2</v>
      </c>
      <c r="D18" s="55">
        <f t="shared" si="0"/>
        <v>2.4280300136386638E-3</v>
      </c>
    </row>
    <row r="19" spans="2:8" x14ac:dyDescent="0.25">
      <c r="B19" s="53">
        <v>187</v>
      </c>
      <c r="C19" s="54">
        <v>1.4946135558843899E-2</v>
      </c>
      <c r="D19" s="55">
        <f t="shared" si="0"/>
        <v>2.4280300136386638E-3</v>
      </c>
      <c r="F19" s="22"/>
      <c r="H19" s="6"/>
    </row>
    <row r="20" spans="2:8" x14ac:dyDescent="0.25">
      <c r="B20" s="53">
        <v>215</v>
      </c>
      <c r="C20" s="54">
        <v>2.3916355424499602E-2</v>
      </c>
      <c r="D20" s="55">
        <f t="shared" si="0"/>
        <v>2.4280300136386638E-3</v>
      </c>
      <c r="F20" s="3"/>
      <c r="G20" s="5"/>
      <c r="H20" s="6"/>
    </row>
    <row r="21" spans="2:8" x14ac:dyDescent="0.25">
      <c r="B21" s="53">
        <v>215</v>
      </c>
      <c r="C21" s="54">
        <v>1.7482928724940248E-2</v>
      </c>
      <c r="D21" s="55">
        <f t="shared" si="0"/>
        <v>2.4280300136386638E-3</v>
      </c>
      <c r="F21" s="22"/>
      <c r="H21" s="6"/>
    </row>
    <row r="22" spans="2:8" x14ac:dyDescent="0.25">
      <c r="B22" s="53">
        <v>249</v>
      </c>
      <c r="C22" s="54">
        <v>-7.8643613863700362E-2</v>
      </c>
      <c r="D22" s="55">
        <f t="shared" si="0"/>
        <v>2.4280300136386638E-3</v>
      </c>
    </row>
    <row r="23" spans="2:8" x14ac:dyDescent="0.25">
      <c r="B23" s="53">
        <v>324</v>
      </c>
      <c r="C23" s="54">
        <v>-2.2821007572718051E-2</v>
      </c>
      <c r="D23" s="55">
        <f t="shared" si="0"/>
        <v>2.4280300136386638E-3</v>
      </c>
    </row>
    <row r="24" spans="2:8" x14ac:dyDescent="0.25">
      <c r="B24" s="53">
        <v>338</v>
      </c>
      <c r="C24" s="54">
        <v>-3.0637734884072414E-3</v>
      </c>
      <c r="D24" s="55">
        <f t="shared" si="0"/>
        <v>2.4280300136386638E-3</v>
      </c>
    </row>
    <row r="25" spans="2:8" x14ac:dyDescent="0.25">
      <c r="B25" s="53">
        <v>338</v>
      </c>
      <c r="C25" s="54">
        <v>2.6305280818193562E-2</v>
      </c>
      <c r="D25" s="55">
        <f t="shared" si="0"/>
        <v>2.4280300136386638E-3</v>
      </c>
    </row>
    <row r="26" spans="2:8" x14ac:dyDescent="0.25">
      <c r="B26" s="53">
        <v>364</v>
      </c>
      <c r="C26" s="54">
        <v>2.0145998545154996E-2</v>
      </c>
      <c r="D26" s="55">
        <f t="shared" si="0"/>
        <v>2.4280300136386638E-3</v>
      </c>
    </row>
    <row r="27" spans="2:8" x14ac:dyDescent="0.25">
      <c r="B27" s="53">
        <v>364</v>
      </c>
      <c r="C27" s="54">
        <v>2.2614797873238323E-3</v>
      </c>
      <c r="D27" s="55">
        <f t="shared" si="0"/>
        <v>2.4280300136386638E-3</v>
      </c>
    </row>
    <row r="28" spans="2:8" x14ac:dyDescent="0.25">
      <c r="B28" s="53">
        <v>722</v>
      </c>
      <c r="C28" s="54">
        <v>0.12458758971484815</v>
      </c>
      <c r="D28" s="55">
        <f t="shared" si="0"/>
        <v>2.4280300136386638E-3</v>
      </c>
      <c r="E28" s="22"/>
    </row>
    <row r="29" spans="2:8" x14ac:dyDescent="0.25">
      <c r="B29" s="53">
        <v>761</v>
      </c>
      <c r="C29" s="54">
        <v>1.8402694861017702E-2</v>
      </c>
      <c r="D29" s="55">
        <f t="shared" si="0"/>
        <v>2.4280300136386638E-3</v>
      </c>
    </row>
    <row r="30" spans="2:8" x14ac:dyDescent="0.25">
      <c r="B30" s="53">
        <v>961</v>
      </c>
      <c r="C30" s="54">
        <v>-2.533403473281336E-2</v>
      </c>
      <c r="D30" s="55">
        <f t="shared" si="0"/>
        <v>2.4280300136386638E-3</v>
      </c>
    </row>
    <row r="31" spans="2:8" x14ac:dyDescent="0.25">
      <c r="B31" s="53">
        <v>961</v>
      </c>
      <c r="C31" s="54">
        <v>-2.8287034463478845E-2</v>
      </c>
      <c r="D31" s="55">
        <f t="shared" si="0"/>
        <v>2.4280300136386638E-3</v>
      </c>
    </row>
    <row r="32" spans="2:8" ht="16.5" thickBot="1" x14ac:dyDescent="0.3">
      <c r="B32" s="62">
        <v>964</v>
      </c>
      <c r="C32" s="63"/>
      <c r="D32" s="64">
        <f t="shared" si="0"/>
        <v>2.4280300136386638E-3</v>
      </c>
    </row>
    <row r="33" spans="2:3" x14ac:dyDescent="0.25">
      <c r="C33" s="28"/>
    </row>
    <row r="34" spans="2:3" x14ac:dyDescent="0.25">
      <c r="C34" s="42"/>
    </row>
    <row r="35" spans="2:3" x14ac:dyDescent="0.25">
      <c r="C35" s="43"/>
    </row>
    <row r="36" spans="2:3" x14ac:dyDescent="0.25">
      <c r="C36" s="43"/>
    </row>
    <row r="37" spans="2:3" x14ac:dyDescent="0.25">
      <c r="C37" s="42"/>
    </row>
    <row r="38" spans="2:3" x14ac:dyDescent="0.25">
      <c r="C38" s="42"/>
    </row>
    <row r="39" spans="2:3" x14ac:dyDescent="0.25">
      <c r="B39" s="9"/>
      <c r="C39" s="42"/>
    </row>
    <row r="40" spans="2:3" x14ac:dyDescent="0.25">
      <c r="C40" s="42"/>
    </row>
    <row r="41" spans="2:3" x14ac:dyDescent="0.25">
      <c r="B41" s="9"/>
      <c r="C41" s="44"/>
    </row>
    <row r="42" spans="2:3" x14ac:dyDescent="0.25">
      <c r="C42" s="44"/>
    </row>
    <row r="43" spans="2:3" x14ac:dyDescent="0.25">
      <c r="B43" s="9"/>
      <c r="C43" s="44"/>
    </row>
  </sheetData>
  <sheetProtection algorithmName="SHA-512" hashValue="8JutmvG4vM3cM5Tm5YEPNfsipDwy+Y0tWRZhUAW62lx7Ns5LxdkVcIVijfOwIytj/uIGMmEg/XsAMgdnWds9+A==" saltValue="oFp9zE7BcDUpPQvWAbNgTA==" spinCount="100000" sheet="1" objects="1" scenarios="1" selectLockedCells="1" selectUnlockedCells="1"/>
  <sortState xmlns:xlrd2="http://schemas.microsoft.com/office/spreadsheetml/2017/richdata2" ref="B16:C32">
    <sortCondition ref="B16:B32"/>
  </sortState>
  <mergeCells count="3">
    <mergeCell ref="F11:H11"/>
    <mergeCell ref="F13:H13"/>
    <mergeCell ref="B3:C3"/>
  </mergeCells>
  <conditionalFormatting sqref="E10:AE10 E9:M9 P9 AH9 S9:AE9">
    <cfRule type="cellIs" dxfId="19" priority="5" operator="lessThan">
      <formula>-0.065</formula>
    </cfRule>
    <cfRule type="cellIs" dxfId="18" priority="6" operator="greaterThan">
      <formula>0.065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AE32"/>
  <sheetViews>
    <sheetView zoomScale="70" zoomScaleNormal="70" workbookViewId="0">
      <selection activeCell="B6" sqref="B6:C8"/>
    </sheetView>
  </sheetViews>
  <sheetFormatPr defaultRowHeight="15.75" x14ac:dyDescent="0.25"/>
  <cols>
    <col min="1" max="1" width="9.140625" style="24"/>
    <col min="2" max="2" width="16.28515625" style="24" bestFit="1" customWidth="1"/>
    <col min="3" max="3" width="7.85546875" style="24" bestFit="1" customWidth="1"/>
    <col min="4" max="4" width="13.140625" style="24" bestFit="1" customWidth="1"/>
    <col min="5" max="7" width="9.140625" style="24"/>
    <col min="8" max="8" width="15.28515625" style="24" customWidth="1"/>
    <col min="9" max="9" width="7.85546875" style="24" bestFit="1" customWidth="1"/>
    <col min="10" max="16384" width="9.140625" style="24"/>
  </cols>
  <sheetData>
    <row r="1" spans="2:31" ht="13.5" customHeight="1" x14ac:dyDescent="0.25"/>
    <row r="3" spans="2:31" x14ac:dyDescent="0.25">
      <c r="B3" s="69" t="s">
        <v>6</v>
      </c>
      <c r="C3" s="69"/>
      <c r="D3" s="1"/>
    </row>
    <row r="5" spans="2:31" ht="16.5" thickBot="1" x14ac:dyDescent="0.3"/>
    <row r="6" spans="2:31" x14ac:dyDescent="0.25">
      <c r="B6" s="14" t="s">
        <v>0</v>
      </c>
      <c r="C6" s="33">
        <v>-2.1820560073792144E-3</v>
      </c>
    </row>
    <row r="7" spans="2:31" x14ac:dyDescent="0.25">
      <c r="B7" s="15" t="s">
        <v>18</v>
      </c>
      <c r="C7" s="34">
        <v>1.4428479036520737E-2</v>
      </c>
    </row>
    <row r="8" spans="2:31" ht="16.5" thickBot="1" x14ac:dyDescent="0.3">
      <c r="B8" s="16" t="s">
        <v>19</v>
      </c>
      <c r="C8" s="45">
        <v>7</v>
      </c>
    </row>
    <row r="9" spans="2:31" ht="13.5" customHeight="1" x14ac:dyDescent="0.25">
      <c r="B9" s="35"/>
      <c r="AB9" s="5"/>
    </row>
    <row r="10" spans="2:31" x14ac:dyDescent="0.25">
      <c r="B10" s="35"/>
    </row>
    <row r="11" spans="2:31" x14ac:dyDescent="0.25">
      <c r="F11" s="67" t="s">
        <v>12</v>
      </c>
      <c r="G11" s="67"/>
      <c r="H11" s="67"/>
      <c r="I11" s="22">
        <v>9.8493386113294393E-3</v>
      </c>
    </row>
    <row r="12" spans="2:31" x14ac:dyDescent="0.25">
      <c r="B12" s="37"/>
      <c r="F12" s="11"/>
      <c r="G12" s="11"/>
      <c r="H12" s="11"/>
    </row>
    <row r="13" spans="2:31" x14ac:dyDescent="0.25">
      <c r="F13" s="68" t="s">
        <v>13</v>
      </c>
      <c r="G13" s="68"/>
      <c r="H13" s="68"/>
      <c r="I13" s="22">
        <v>-2.1820560073792144E-3</v>
      </c>
      <c r="AE13" s="36"/>
    </row>
    <row r="14" spans="2:31" ht="16.5" thickBot="1" x14ac:dyDescent="0.3"/>
    <row r="15" spans="2:31" x14ac:dyDescent="0.25">
      <c r="B15" s="38" t="s">
        <v>11</v>
      </c>
      <c r="C15" s="39" t="s">
        <v>10</v>
      </c>
      <c r="D15" s="40" t="s">
        <v>0</v>
      </c>
    </row>
    <row r="16" spans="2:31" x14ac:dyDescent="0.25">
      <c r="B16" s="53">
        <v>127</v>
      </c>
      <c r="C16" s="54"/>
      <c r="D16" s="55">
        <f>$I$13</f>
        <v>-2.1820560073792144E-3</v>
      </c>
    </row>
    <row r="17" spans="2:9" x14ac:dyDescent="0.25">
      <c r="B17" s="53">
        <v>146</v>
      </c>
      <c r="C17" s="54"/>
      <c r="D17" s="55">
        <f t="shared" ref="D17:D27" si="0">$I$13</f>
        <v>-2.1820560073792144E-3</v>
      </c>
    </row>
    <row r="18" spans="2:9" x14ac:dyDescent="0.25">
      <c r="B18" s="53">
        <v>187</v>
      </c>
      <c r="C18" s="54">
        <v>-1.2287977311636862E-2</v>
      </c>
      <c r="D18" s="55">
        <f t="shared" si="0"/>
        <v>-2.1820560073792144E-3</v>
      </c>
    </row>
    <row r="19" spans="2:9" x14ac:dyDescent="0.25">
      <c r="B19" s="53">
        <v>215</v>
      </c>
      <c r="C19" s="54"/>
      <c r="D19" s="55">
        <f t="shared" si="0"/>
        <v>-2.1820560073792144E-3</v>
      </c>
      <c r="F19" s="22"/>
      <c r="H19" s="6"/>
    </row>
    <row r="20" spans="2:9" x14ac:dyDescent="0.25">
      <c r="B20" s="53">
        <v>249</v>
      </c>
      <c r="C20" s="54"/>
      <c r="D20" s="55">
        <f t="shared" si="0"/>
        <v>-2.1820560073792144E-3</v>
      </c>
      <c r="F20" s="3"/>
      <c r="G20" s="5"/>
      <c r="H20" s="6"/>
    </row>
    <row r="21" spans="2:9" x14ac:dyDescent="0.25">
      <c r="B21" s="53">
        <v>324</v>
      </c>
      <c r="C21" s="54">
        <v>1.6127719084410772E-2</v>
      </c>
      <c r="D21" s="55">
        <f t="shared" si="0"/>
        <v>-2.1820560073792144E-3</v>
      </c>
      <c r="F21" s="22"/>
      <c r="H21" s="6"/>
    </row>
    <row r="22" spans="2:9" x14ac:dyDescent="0.25">
      <c r="B22" s="53">
        <v>338</v>
      </c>
      <c r="C22" s="54">
        <v>-1.4080929719384684E-2</v>
      </c>
      <c r="D22" s="55">
        <f t="shared" si="0"/>
        <v>-2.1820560073792144E-3</v>
      </c>
    </row>
    <row r="23" spans="2:9" x14ac:dyDescent="0.25">
      <c r="B23" s="53">
        <v>364</v>
      </c>
      <c r="C23" s="54">
        <v>1.2415949073455904E-2</v>
      </c>
      <c r="D23" s="55">
        <f t="shared" si="0"/>
        <v>-2.1820560073792144E-3</v>
      </c>
    </row>
    <row r="24" spans="2:9" x14ac:dyDescent="0.25">
      <c r="B24" s="53">
        <v>722</v>
      </c>
      <c r="C24" s="54">
        <v>-1.6305408789062649E-2</v>
      </c>
      <c r="D24" s="55">
        <f t="shared" si="0"/>
        <v>-2.1820560073792144E-3</v>
      </c>
    </row>
    <row r="25" spans="2:9" x14ac:dyDescent="0.25">
      <c r="B25" s="53">
        <v>761</v>
      </c>
      <c r="C25" s="54">
        <v>1.0661317667310717E-2</v>
      </c>
      <c r="D25" s="55">
        <f t="shared" si="0"/>
        <v>-2.1820560073792144E-3</v>
      </c>
      <c r="F25" s="5"/>
      <c r="G25" s="5"/>
      <c r="H25" s="5"/>
      <c r="I25" s="5"/>
    </row>
    <row r="26" spans="2:9" x14ac:dyDescent="0.25">
      <c r="B26" s="53">
        <v>961</v>
      </c>
      <c r="C26" s="54">
        <v>-1.1805062056747697E-2</v>
      </c>
      <c r="D26" s="55">
        <f t="shared" si="0"/>
        <v>-2.1820560073792144E-3</v>
      </c>
      <c r="F26" s="2"/>
      <c r="G26" s="5"/>
      <c r="H26" s="6"/>
      <c r="I26" s="5"/>
    </row>
    <row r="27" spans="2:9" ht="16.5" thickBot="1" x14ac:dyDescent="0.3">
      <c r="B27" s="62">
        <v>964</v>
      </c>
      <c r="C27" s="63">
        <v>9.4069100942290013E-2</v>
      </c>
      <c r="D27" s="64">
        <f t="shared" si="0"/>
        <v>-2.1820560073792144E-3</v>
      </c>
      <c r="F27" s="5"/>
      <c r="G27" s="5"/>
      <c r="H27" s="5"/>
      <c r="I27" s="5"/>
    </row>
    <row r="28" spans="2:9" x14ac:dyDescent="0.25">
      <c r="B28" s="9"/>
      <c r="C28" s="42"/>
    </row>
    <row r="29" spans="2:9" x14ac:dyDescent="0.25">
      <c r="C29" s="42"/>
    </row>
    <row r="30" spans="2:9" x14ac:dyDescent="0.25">
      <c r="B30" s="9"/>
      <c r="C30" s="44"/>
    </row>
    <row r="31" spans="2:9" x14ac:dyDescent="0.25">
      <c r="C31" s="44"/>
    </row>
    <row r="32" spans="2:9" x14ac:dyDescent="0.25">
      <c r="B32" s="9"/>
      <c r="C32" s="44"/>
    </row>
  </sheetData>
  <sheetProtection algorithmName="SHA-512" hashValue="OfOHgwnmJYkVkvTVQUNLt03IyA3l+uzGgkYayAvqBhiI/DOhUQ4OEfeCE04/rVzUOqHgSirJfOaBTu67VGxtfQ==" saltValue="05muI6SsamHB3ZENnOxGjw==" spinCount="100000" sheet="1" objects="1" scenarios="1" selectLockedCells="1" selectUnlockedCells="1"/>
  <sortState xmlns:xlrd2="http://schemas.microsoft.com/office/spreadsheetml/2017/richdata2" ref="B16:C27">
    <sortCondition ref="B16:B27"/>
  </sortState>
  <mergeCells count="3">
    <mergeCell ref="F11:H11"/>
    <mergeCell ref="F13:H13"/>
    <mergeCell ref="B3:C3"/>
  </mergeCells>
  <conditionalFormatting sqref="E9:AB9">
    <cfRule type="cellIs" dxfId="17" priority="9" operator="lessThan">
      <formula>-0.065</formula>
    </cfRule>
    <cfRule type="cellIs" dxfId="16" priority="10" operator="greaterThan">
      <formula>0.065</formula>
    </cfRule>
  </conditionalFormatting>
  <conditionalFormatting sqref="F26">
    <cfRule type="cellIs" dxfId="15" priority="1" operator="lessThan">
      <formula>-0.065</formula>
    </cfRule>
    <cfRule type="cellIs" dxfId="14" priority="2" operator="greaterThan">
      <formula>0.065</formula>
    </cfRule>
  </conditionalFormatting>
  <pageMargins left="0.75" right="0.75" top="1" bottom="1" header="0.5" footer="0.5"/>
  <pageSetup paperSize="9" scale="4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1:AE36"/>
  <sheetViews>
    <sheetView zoomScale="70" zoomScaleNormal="70" workbookViewId="0">
      <selection activeCell="B6" sqref="B6:C8"/>
    </sheetView>
  </sheetViews>
  <sheetFormatPr defaultRowHeight="15.75" x14ac:dyDescent="0.25"/>
  <cols>
    <col min="1" max="1" width="9.140625" style="24"/>
    <col min="2" max="2" width="16.28515625" style="24" bestFit="1" customWidth="1"/>
    <col min="3" max="3" width="9.140625" style="24" bestFit="1" customWidth="1"/>
    <col min="4" max="4" width="13.140625" style="24" bestFit="1" customWidth="1"/>
    <col min="5" max="7" width="9.28515625" style="24" bestFit="1" customWidth="1"/>
    <col min="8" max="8" width="15.28515625" style="24" customWidth="1"/>
    <col min="9" max="9" width="7.85546875" style="24" bestFit="1" customWidth="1"/>
    <col min="10" max="12" width="9.28515625" style="24" bestFit="1" customWidth="1"/>
    <col min="13" max="13" width="9.140625" style="24"/>
    <col min="14" max="14" width="9.28515625" style="24" bestFit="1" customWidth="1"/>
    <col min="15" max="15" width="9.140625" style="24"/>
    <col min="16" max="16" width="10.85546875" style="24" bestFit="1" customWidth="1"/>
    <col min="17" max="21" width="9.28515625" style="24" bestFit="1" customWidth="1"/>
    <col min="22" max="22" width="9.140625" style="24"/>
    <col min="23" max="29" width="9.28515625" style="24" bestFit="1" customWidth="1"/>
    <col min="30" max="31" width="9.140625" style="24"/>
    <col min="32" max="32" width="9.28515625" style="24" bestFit="1" customWidth="1"/>
    <col min="33" max="16384" width="9.140625" style="24"/>
  </cols>
  <sheetData>
    <row r="1" spans="2:31" ht="13.5" customHeight="1" x14ac:dyDescent="0.25"/>
    <row r="3" spans="2:31" x14ac:dyDescent="0.25">
      <c r="B3" s="69" t="s">
        <v>8</v>
      </c>
      <c r="C3" s="69"/>
      <c r="D3" s="1"/>
    </row>
    <row r="5" spans="2:31" ht="16.5" thickBot="1" x14ac:dyDescent="0.3"/>
    <row r="6" spans="2:31" x14ac:dyDescent="0.25">
      <c r="B6" s="14" t="s">
        <v>0</v>
      </c>
      <c r="C6" s="33">
        <v>-7.5996987532984308E-3</v>
      </c>
    </row>
    <row r="7" spans="2:31" x14ac:dyDescent="0.25">
      <c r="B7" s="15" t="s">
        <v>18</v>
      </c>
      <c r="C7" s="34">
        <v>3.0318263692698775E-2</v>
      </c>
    </row>
    <row r="8" spans="2:31" ht="16.5" thickBot="1" x14ac:dyDescent="0.3">
      <c r="B8" s="16" t="s">
        <v>19</v>
      </c>
      <c r="C8" s="45">
        <v>10</v>
      </c>
    </row>
    <row r="9" spans="2:31" ht="13.5" customHeight="1" x14ac:dyDescent="0.25">
      <c r="B9" s="35"/>
      <c r="E9" s="2"/>
      <c r="F9" s="2"/>
      <c r="G9" s="2"/>
      <c r="H9" s="2"/>
      <c r="I9" s="2"/>
      <c r="K9" s="2"/>
    </row>
    <row r="10" spans="2:31" x14ac:dyDescent="0.25">
      <c r="B10" s="35"/>
    </row>
    <row r="11" spans="2:31" x14ac:dyDescent="0.25">
      <c r="F11" s="67" t="s">
        <v>12</v>
      </c>
      <c r="G11" s="67"/>
      <c r="H11" s="67"/>
      <c r="I11" s="22">
        <v>-9.7728194260426934E-2</v>
      </c>
    </row>
    <row r="12" spans="2:31" x14ac:dyDescent="0.25">
      <c r="B12" s="37"/>
      <c r="F12" s="11"/>
      <c r="G12" s="11"/>
      <c r="H12" s="11"/>
    </row>
    <row r="13" spans="2:31" x14ac:dyDescent="0.25">
      <c r="F13" s="68" t="s">
        <v>13</v>
      </c>
      <c r="G13" s="68"/>
      <c r="H13" s="68"/>
      <c r="I13" s="22">
        <v>-7.5996987532984308E-3</v>
      </c>
      <c r="AE13" s="36"/>
    </row>
    <row r="14" spans="2:31" ht="16.5" thickBot="1" x14ac:dyDescent="0.3"/>
    <row r="15" spans="2:31" x14ac:dyDescent="0.25">
      <c r="B15" s="38" t="s">
        <v>11</v>
      </c>
      <c r="C15" s="39" t="s">
        <v>10</v>
      </c>
      <c r="D15" s="40" t="s">
        <v>0</v>
      </c>
    </row>
    <row r="16" spans="2:31" x14ac:dyDescent="0.25">
      <c r="B16" s="53">
        <v>127</v>
      </c>
      <c r="C16" s="54">
        <v>-1.9795802859257309E-2</v>
      </c>
      <c r="D16" s="55">
        <f>$I$13</f>
        <v>-7.5996987532984308E-3</v>
      </c>
    </row>
    <row r="17" spans="2:10" x14ac:dyDescent="0.25">
      <c r="B17" s="53">
        <v>146</v>
      </c>
      <c r="C17" s="54">
        <v>-4.2163294982951557E-2</v>
      </c>
      <c r="D17" s="55">
        <f t="shared" ref="D17:D27" si="0">$I$13</f>
        <v>-7.5996987532984308E-3</v>
      </c>
    </row>
    <row r="18" spans="2:10" x14ac:dyDescent="0.25">
      <c r="B18" s="53">
        <v>187</v>
      </c>
      <c r="C18" s="54">
        <v>-4.4304463202719184E-2</v>
      </c>
      <c r="D18" s="55">
        <f t="shared" si="0"/>
        <v>-7.5996987532984308E-3</v>
      </c>
    </row>
    <row r="19" spans="2:10" x14ac:dyDescent="0.25">
      <c r="B19" s="53">
        <v>215</v>
      </c>
      <c r="C19" s="54">
        <v>-0.99901314933171192</v>
      </c>
      <c r="D19" s="55">
        <f t="shared" si="0"/>
        <v>-7.5996987532984308E-3</v>
      </c>
      <c r="F19" s="22"/>
      <c r="H19" s="6"/>
    </row>
    <row r="20" spans="2:10" x14ac:dyDescent="0.25">
      <c r="B20" s="53">
        <v>249</v>
      </c>
      <c r="C20" s="54">
        <v>-1.3459781431085747E-2</v>
      </c>
      <c r="D20" s="55">
        <f t="shared" si="0"/>
        <v>-7.5996987532984308E-3</v>
      </c>
      <c r="F20" s="3"/>
      <c r="G20" s="5"/>
      <c r="H20" s="6"/>
    </row>
    <row r="21" spans="2:10" x14ac:dyDescent="0.25">
      <c r="B21" s="53">
        <v>324</v>
      </c>
      <c r="C21" s="54">
        <v>-8.2852985673217451E-3</v>
      </c>
      <c r="D21" s="55">
        <f t="shared" si="0"/>
        <v>-7.5996987532984308E-3</v>
      </c>
      <c r="F21" s="22"/>
      <c r="H21" s="6"/>
    </row>
    <row r="22" spans="2:10" x14ac:dyDescent="0.25">
      <c r="B22" s="53">
        <v>338</v>
      </c>
      <c r="C22" s="54">
        <v>-2.9371720440261727E-2</v>
      </c>
      <c r="D22" s="55">
        <f t="shared" si="0"/>
        <v>-7.5996987532984308E-3</v>
      </c>
    </row>
    <row r="23" spans="2:10" x14ac:dyDescent="0.25">
      <c r="B23" s="53">
        <v>364</v>
      </c>
      <c r="C23" s="54"/>
      <c r="D23" s="55">
        <f t="shared" si="0"/>
        <v>-7.5996987532984308E-3</v>
      </c>
    </row>
    <row r="24" spans="2:10" x14ac:dyDescent="0.25">
      <c r="B24" s="53">
        <v>722</v>
      </c>
      <c r="C24" s="54">
        <v>7.4577588091404448E-3</v>
      </c>
      <c r="D24" s="55">
        <f t="shared" si="0"/>
        <v>-7.5996987532984308E-3</v>
      </c>
    </row>
    <row r="25" spans="2:10" x14ac:dyDescent="0.25">
      <c r="B25" s="53">
        <v>761</v>
      </c>
      <c r="C25" s="54">
        <v>3.7531124743741678E-2</v>
      </c>
      <c r="D25" s="55">
        <f t="shared" si="0"/>
        <v>-7.5996987532984308E-3</v>
      </c>
    </row>
    <row r="26" spans="2:10" x14ac:dyDescent="0.25">
      <c r="B26" s="53">
        <v>961</v>
      </c>
      <c r="C26" s="54">
        <v>-8.9949660972200932E-3</v>
      </c>
      <c r="D26" s="55">
        <f t="shared" si="0"/>
        <v>-7.5996987532984308E-3</v>
      </c>
      <c r="G26" s="22"/>
    </row>
    <row r="27" spans="2:10" ht="16.5" thickBot="1" x14ac:dyDescent="0.3">
      <c r="B27" s="62">
        <v>964</v>
      </c>
      <c r="C27" s="63">
        <v>4.5389456494950908E-2</v>
      </c>
      <c r="D27" s="64">
        <f t="shared" si="0"/>
        <v>-7.5996987532984308E-3</v>
      </c>
    </row>
    <row r="28" spans="2:10" x14ac:dyDescent="0.25">
      <c r="C28" s="43"/>
      <c r="F28" s="22"/>
      <c r="G28" s="22"/>
      <c r="H28" s="22"/>
      <c r="I28" s="22"/>
      <c r="J28" s="22"/>
    </row>
    <row r="29" spans="2:10" x14ac:dyDescent="0.25">
      <c r="C29" s="43"/>
      <c r="F29" s="22"/>
      <c r="G29" s="22"/>
      <c r="H29" s="22"/>
      <c r="I29" s="22"/>
      <c r="J29" s="22"/>
    </row>
    <row r="30" spans="2:10" x14ac:dyDescent="0.25">
      <c r="C30" s="42"/>
    </row>
    <row r="31" spans="2:10" x14ac:dyDescent="0.25">
      <c r="C31" s="42"/>
    </row>
    <row r="32" spans="2:10" x14ac:dyDescent="0.25">
      <c r="B32" s="9"/>
      <c r="C32" s="42"/>
    </row>
    <row r="33" spans="2:3" x14ac:dyDescent="0.25">
      <c r="C33" s="42"/>
    </row>
    <row r="34" spans="2:3" x14ac:dyDescent="0.25">
      <c r="B34" s="9"/>
      <c r="C34" s="44"/>
    </row>
    <row r="35" spans="2:3" x14ac:dyDescent="0.25">
      <c r="C35" s="44"/>
    </row>
    <row r="36" spans="2:3" x14ac:dyDescent="0.25">
      <c r="B36" s="9"/>
      <c r="C36" s="44"/>
    </row>
  </sheetData>
  <sheetProtection algorithmName="SHA-512" hashValue="Xogx8jRs7J7jlGWbYDhifggXm819nPJpBZ5HFbp9OzqTlDp/4RrAYSLEAqub0oYyt97IuQfA6zyXpao1iEBCDw==" saltValue="CwPiF75iSy+3jdMP9YQ6DA==" spinCount="100000" sheet="1" objects="1" scenarios="1" selectLockedCells="1" selectUnlockedCells="1"/>
  <sortState xmlns:xlrd2="http://schemas.microsoft.com/office/spreadsheetml/2017/richdata2" ref="B16:C27">
    <sortCondition ref="B16:B27"/>
  </sortState>
  <mergeCells count="3">
    <mergeCell ref="F11:H11"/>
    <mergeCell ref="F13:H13"/>
    <mergeCell ref="B3:C3"/>
  </mergeCells>
  <pageMargins left="0.75" right="0.75" top="1" bottom="1" header="0.5" footer="0.5"/>
  <pageSetup paperSize="9"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B1:AG36"/>
  <sheetViews>
    <sheetView zoomScale="70" zoomScaleNormal="70" workbookViewId="0">
      <selection activeCell="B6" sqref="B6:C8"/>
    </sheetView>
  </sheetViews>
  <sheetFormatPr defaultRowHeight="15.75" x14ac:dyDescent="0.25"/>
  <cols>
    <col min="1" max="1" width="9.140625" style="24"/>
    <col min="2" max="2" width="16.28515625" style="24" bestFit="1" customWidth="1"/>
    <col min="3" max="3" width="9.140625" style="24" bestFit="1" customWidth="1"/>
    <col min="4" max="4" width="13.140625" style="24" bestFit="1" customWidth="1"/>
    <col min="5" max="7" width="9.140625" style="24"/>
    <col min="8" max="8" width="15.28515625" style="24" customWidth="1"/>
    <col min="9" max="9" width="7.85546875" style="24" bestFit="1" customWidth="1"/>
    <col min="10" max="16384" width="9.140625" style="24"/>
  </cols>
  <sheetData>
    <row r="1" spans="2:33" ht="13.5" customHeight="1" x14ac:dyDescent="0.25"/>
    <row r="3" spans="2:33" ht="18.75" x14ac:dyDescent="0.35">
      <c r="B3" s="69" t="s">
        <v>17</v>
      </c>
      <c r="C3" s="69"/>
      <c r="D3" s="1"/>
    </row>
    <row r="5" spans="2:33" ht="16.5" thickBot="1" x14ac:dyDescent="0.3"/>
    <row r="6" spans="2:33" x14ac:dyDescent="0.25">
      <c r="B6" s="14" t="s">
        <v>0</v>
      </c>
      <c r="C6" s="33">
        <v>5.7515686066712812E-4</v>
      </c>
    </row>
    <row r="7" spans="2:33" x14ac:dyDescent="0.25">
      <c r="B7" s="15" t="s">
        <v>18</v>
      </c>
      <c r="C7" s="34">
        <v>1.9539346420750323E-2</v>
      </c>
    </row>
    <row r="8" spans="2:33" ht="16.5" thickBot="1" x14ac:dyDescent="0.3">
      <c r="B8" s="16" t="s">
        <v>19</v>
      </c>
      <c r="C8" s="45">
        <v>10</v>
      </c>
    </row>
    <row r="9" spans="2:33" ht="13.5" customHeight="1" x14ac:dyDescent="0.25">
      <c r="B9" s="35"/>
      <c r="E9" s="32"/>
      <c r="F9" s="36"/>
      <c r="G9" s="36"/>
      <c r="H9" s="36"/>
      <c r="I9" s="36"/>
      <c r="K9" s="36"/>
      <c r="M9" s="36"/>
      <c r="N9" s="36"/>
      <c r="Q9" s="36"/>
      <c r="S9" s="36"/>
      <c r="U9" s="36"/>
      <c r="W9" s="36"/>
      <c r="X9" s="36"/>
      <c r="Y9" s="36"/>
      <c r="Z9" s="36"/>
      <c r="AA9" s="36"/>
      <c r="AB9" s="36"/>
      <c r="AC9" s="36"/>
      <c r="AF9" s="36"/>
      <c r="AG9" s="36"/>
    </row>
    <row r="10" spans="2:33" x14ac:dyDescent="0.25">
      <c r="B10" s="35"/>
    </row>
    <row r="11" spans="2:33" x14ac:dyDescent="0.25">
      <c r="F11" s="67" t="s">
        <v>12</v>
      </c>
      <c r="G11" s="67"/>
      <c r="H11" s="67"/>
      <c r="I11" s="22">
        <v>-9.0295172303811622E-2</v>
      </c>
    </row>
    <row r="12" spans="2:33" x14ac:dyDescent="0.25">
      <c r="B12" s="37"/>
      <c r="F12" s="11"/>
      <c r="G12" s="11"/>
      <c r="H12" s="11"/>
    </row>
    <row r="13" spans="2:33" x14ac:dyDescent="0.25">
      <c r="F13" s="68" t="s">
        <v>13</v>
      </c>
      <c r="G13" s="68"/>
      <c r="H13" s="68"/>
      <c r="I13" s="22">
        <v>5.7515686066712812E-4</v>
      </c>
      <c r="AE13" s="36"/>
    </row>
    <row r="14" spans="2:33" ht="16.5" thickBot="1" x14ac:dyDescent="0.3"/>
    <row r="15" spans="2:33" x14ac:dyDescent="0.25">
      <c r="B15" s="38" t="s">
        <v>11</v>
      </c>
      <c r="C15" s="39" t="s">
        <v>10</v>
      </c>
      <c r="D15" s="40" t="s">
        <v>0</v>
      </c>
    </row>
    <row r="16" spans="2:33" x14ac:dyDescent="0.25">
      <c r="B16" s="53">
        <v>127</v>
      </c>
      <c r="C16" s="54">
        <v>-2.385702689708186E-2</v>
      </c>
      <c r="D16" s="55">
        <f>$I$13</f>
        <v>5.7515686066712812E-4</v>
      </c>
    </row>
    <row r="17" spans="2:8" x14ac:dyDescent="0.25">
      <c r="B17" s="53">
        <v>146</v>
      </c>
      <c r="C17" s="54">
        <v>-2.898290392662576E-2</v>
      </c>
      <c r="D17" s="55">
        <f t="shared" ref="D17:D27" si="0">$I$13</f>
        <v>5.7515686066712812E-4</v>
      </c>
      <c r="F17" s="2"/>
      <c r="G17" s="5"/>
      <c r="H17" s="6"/>
    </row>
    <row r="18" spans="2:8" x14ac:dyDescent="0.25">
      <c r="B18" s="53">
        <v>187</v>
      </c>
      <c r="C18" s="54">
        <v>-1.9907683978217711E-2</v>
      </c>
      <c r="D18" s="55">
        <f t="shared" si="0"/>
        <v>5.7515686066712812E-4</v>
      </c>
      <c r="F18" s="5"/>
      <c r="G18" s="5"/>
      <c r="H18" s="5"/>
    </row>
    <row r="19" spans="2:8" x14ac:dyDescent="0.25">
      <c r="B19" s="53">
        <v>215</v>
      </c>
      <c r="C19" s="54">
        <v>-0.99899846394859904</v>
      </c>
      <c r="D19" s="55">
        <f t="shared" si="0"/>
        <v>5.7515686066712812E-4</v>
      </c>
      <c r="F19" s="41"/>
      <c r="G19" s="5"/>
      <c r="H19" s="6"/>
    </row>
    <row r="20" spans="2:8" x14ac:dyDescent="0.25">
      <c r="B20" s="53">
        <v>249</v>
      </c>
      <c r="C20" s="54">
        <v>1.0482775433310448E-2</v>
      </c>
      <c r="D20" s="55">
        <f t="shared" si="0"/>
        <v>5.7515686066712812E-4</v>
      </c>
      <c r="F20" s="3"/>
      <c r="G20" s="5"/>
      <c r="H20" s="6"/>
    </row>
    <row r="21" spans="2:8" x14ac:dyDescent="0.25">
      <c r="B21" s="53">
        <v>324</v>
      </c>
      <c r="C21" s="54">
        <v>5.7154711193366757E-3</v>
      </c>
      <c r="D21" s="55">
        <f t="shared" si="0"/>
        <v>5.7515686066712812E-4</v>
      </c>
      <c r="F21" s="41"/>
      <c r="G21" s="5"/>
      <c r="H21" s="6"/>
    </row>
    <row r="22" spans="2:8" x14ac:dyDescent="0.25">
      <c r="B22" s="53">
        <v>338</v>
      </c>
      <c r="C22" s="54">
        <v>9.8657997492018739E-3</v>
      </c>
      <c r="D22" s="55">
        <f t="shared" si="0"/>
        <v>5.7515686066712812E-4</v>
      </c>
      <c r="F22" s="5"/>
      <c r="G22" s="5"/>
      <c r="H22" s="5"/>
    </row>
    <row r="23" spans="2:8" x14ac:dyDescent="0.25">
      <c r="B23" s="53">
        <v>364</v>
      </c>
      <c r="C23" s="54"/>
      <c r="D23" s="55">
        <f t="shared" si="0"/>
        <v>5.7515686066712812E-4</v>
      </c>
      <c r="F23" s="2"/>
      <c r="G23" s="5"/>
      <c r="H23" s="6"/>
    </row>
    <row r="24" spans="2:8" x14ac:dyDescent="0.25">
      <c r="B24" s="53">
        <v>722</v>
      </c>
      <c r="C24" s="54">
        <v>1.6337252695380621E-2</v>
      </c>
      <c r="D24" s="55">
        <f t="shared" si="0"/>
        <v>5.7515686066712812E-4</v>
      </c>
      <c r="F24" s="5"/>
      <c r="G24" s="5"/>
      <c r="H24" s="5"/>
    </row>
    <row r="25" spans="2:8" x14ac:dyDescent="0.25">
      <c r="B25" s="53">
        <v>761</v>
      </c>
      <c r="C25" s="54">
        <v>8.6956192164678783E-3</v>
      </c>
      <c r="D25" s="55">
        <f t="shared" si="0"/>
        <v>5.7515686066712812E-4</v>
      </c>
    </row>
    <row r="26" spans="2:8" x14ac:dyDescent="0.25">
      <c r="B26" s="53">
        <v>961</v>
      </c>
      <c r="C26" s="54">
        <v>-4.684314958171322E-3</v>
      </c>
      <c r="D26" s="55">
        <f t="shared" si="0"/>
        <v>5.7515686066712812E-4</v>
      </c>
    </row>
    <row r="27" spans="2:8" ht="16.5" thickBot="1" x14ac:dyDescent="0.3">
      <c r="B27" s="62">
        <v>964</v>
      </c>
      <c r="C27" s="63">
        <v>3.2086580153070442E-2</v>
      </c>
      <c r="D27" s="64">
        <f t="shared" si="0"/>
        <v>5.7515686066712812E-4</v>
      </c>
    </row>
    <row r="28" spans="2:8" x14ac:dyDescent="0.25">
      <c r="C28" s="43"/>
    </row>
    <row r="29" spans="2:8" x14ac:dyDescent="0.25">
      <c r="C29" s="43"/>
    </row>
    <row r="30" spans="2:8" x14ac:dyDescent="0.25">
      <c r="C30" s="42"/>
    </row>
    <row r="31" spans="2:8" x14ac:dyDescent="0.25">
      <c r="C31" s="42"/>
    </row>
    <row r="32" spans="2:8" x14ac:dyDescent="0.25">
      <c r="B32" s="9"/>
      <c r="C32" s="42"/>
    </row>
    <row r="33" spans="2:3" x14ac:dyDescent="0.25">
      <c r="C33" s="42"/>
    </row>
    <row r="34" spans="2:3" x14ac:dyDescent="0.25">
      <c r="B34" s="9"/>
      <c r="C34" s="44"/>
    </row>
    <row r="35" spans="2:3" x14ac:dyDescent="0.25">
      <c r="C35" s="44"/>
    </row>
    <row r="36" spans="2:3" x14ac:dyDescent="0.25">
      <c r="B36" s="9"/>
      <c r="C36" s="44"/>
    </row>
  </sheetData>
  <sheetProtection algorithmName="SHA-512" hashValue="qUPqvFc7HfevSItNwTr8rqZdEd5fZ/YBymmb8GhVxTagq3gbq2dS4OjP0w9zrWxCQ1hTUivCIshZO2o7rwsE0A==" saltValue="/DD4mc0LgEolRq3wlseTyA==" spinCount="100000" sheet="1" objects="1" scenarios="1" selectLockedCells="1" selectUnlockedCells="1"/>
  <sortState xmlns:xlrd2="http://schemas.microsoft.com/office/spreadsheetml/2017/richdata2" ref="B16:C27">
    <sortCondition ref="B16:B27"/>
  </sortState>
  <mergeCells count="3">
    <mergeCell ref="F11:H11"/>
    <mergeCell ref="F13:H13"/>
    <mergeCell ref="B3:C3"/>
  </mergeCells>
  <conditionalFormatting sqref="F17">
    <cfRule type="cellIs" dxfId="13" priority="5" operator="lessThan">
      <formula>-0.15</formula>
    </cfRule>
    <cfRule type="cellIs" dxfId="12" priority="6" operator="greaterThan">
      <formula>0.15</formula>
    </cfRule>
  </conditionalFormatting>
  <conditionalFormatting sqref="C17">
    <cfRule type="cellIs" dxfId="11" priority="3" operator="lessThan">
      <formula>-0.15</formula>
    </cfRule>
    <cfRule type="cellIs" dxfId="10" priority="4" operator="greaterThan">
      <formula>0.15</formula>
    </cfRule>
  </conditionalFormatting>
  <conditionalFormatting sqref="C21">
    <cfRule type="cellIs" dxfId="9" priority="1" operator="lessThan">
      <formula>-0.15</formula>
    </cfRule>
    <cfRule type="cellIs" dxfId="8" priority="2" operator="greaterThan">
      <formula>0.15</formula>
    </cfRule>
  </conditionalFormatting>
  <pageMargins left="0.75" right="0.75" top="1" bottom="1" header="0.5" footer="0.5"/>
  <pageSetup paperSize="9" scale="4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>https://reflabos.vito.be/ree/LABSVKL_2021-2,3_Deel4.xlsx</PublicURL>
    <DEEL xmlns="08cda046-0f15-45eb-a9d5-77306d3264cd">Deel 4</DEEL>
    <Ringtest xmlns="eba2475f-4c5c-418a-90c2-2b36802fc485">VKL</Ringtest>
    <Jaar xmlns="08cda046-0f15-45eb-a9d5-77306d3264cd">2021</Jaar>
    <Publicatiedatum xmlns="dda9e79c-c62e-445e-b991-197574827cb3">2022-02-15T09:22:40+00:00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CC9CC011-F4C7-44CF-A80E-4F274D0E2BCF}"/>
</file>

<file path=customXml/itemProps2.xml><?xml version="1.0" encoding="utf-8"?>
<ds:datastoreItem xmlns:ds="http://schemas.openxmlformats.org/officeDocument/2006/customXml" ds:itemID="{D943FBE8-E1BA-4697-B5E5-195938B22C8F}"/>
</file>

<file path=customXml/itemProps3.xml><?xml version="1.0" encoding="utf-8"?>
<ds:datastoreItem xmlns:ds="http://schemas.openxmlformats.org/officeDocument/2006/customXml" ds:itemID="{332554C2-348F-4BA5-A39C-E002E28DC1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Volume</vt:lpstr>
      <vt:lpstr>Temperatuur</vt:lpstr>
      <vt:lpstr>Water</vt:lpstr>
      <vt:lpstr>Snelheid laag S</vt:lpstr>
      <vt:lpstr>Snelheid laag L</vt:lpstr>
      <vt:lpstr>Snelheid hoog S</vt:lpstr>
      <vt:lpstr>Snelheid hoog L</vt:lpstr>
      <vt:lpstr>Stof laag KCl</vt:lpstr>
      <vt:lpstr>Stof laag KNO3</vt:lpstr>
      <vt:lpstr>Stof laag (NH4)2SO4</vt:lpstr>
      <vt:lpstr>Stof hoog KCl</vt:lpstr>
      <vt:lpstr>Stof hoog KNO3</vt:lpstr>
      <vt:lpstr>Stof hoog (NH4)2SO4</vt:lpstr>
      <vt:lpstr>'Snelheid hoog L'!Print_Area</vt:lpstr>
      <vt:lpstr>'Snelheid hoog S'!Print_Area</vt:lpstr>
      <vt:lpstr>'Snelheid laag L'!Print_Area</vt:lpstr>
      <vt:lpstr>'Snelheid laag S'!Print_Area</vt:lpstr>
      <vt:lpstr>'Stof hoog (NH4)2SO4'!Print_Area</vt:lpstr>
      <vt:lpstr>'Stof hoog KCl'!Print_Area</vt:lpstr>
      <vt:lpstr>'Stof hoog KNO3'!Print_Area</vt:lpstr>
      <vt:lpstr>'Stof laag (NH4)2SO4'!Print_Area</vt:lpstr>
      <vt:lpstr>'Stof laag KCl'!Print_Area</vt:lpstr>
      <vt:lpstr>'Stof laag KNO3'!Print_Area</vt:lpstr>
      <vt:lpstr>Temperatuur!Print_Area</vt:lpstr>
      <vt:lpstr>Volume!Print_Area</vt:lpstr>
      <vt:lpstr>Water!Print_Area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2021-2,3</dc:title>
  <dc:creator>vdreydti</dc:creator>
  <cp:lastModifiedBy>Baeyens Bart</cp:lastModifiedBy>
  <cp:lastPrinted>2015-05-20T05:40:33Z</cp:lastPrinted>
  <dcterms:created xsi:type="dcterms:W3CDTF">2005-10-24T09:28:26Z</dcterms:created>
  <dcterms:modified xsi:type="dcterms:W3CDTF">2022-02-07T10:47:49Z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-2058709759</vt:i4>
  </property>
  <property fmtid="{D5CDD505-2E9C-101B-9397-08002B2CF9AE}" pid="3" name="_EmailSubject">
    <vt:lpwstr/>
  </property>
  <property fmtid="{D5CDD505-2E9C-101B-9397-08002B2CF9AE}" pid="4" name="_AuthorEmail">
    <vt:lpwstr>gert.otten@vito.be</vt:lpwstr>
  </property>
  <property fmtid="{D5CDD505-2E9C-101B-9397-08002B2CF9AE}" pid="5" name="_AuthorEmailDisplayName">
    <vt:lpwstr>Otten Gert</vt:lpwstr>
  </property>
  <property fmtid="{D5CDD505-2E9C-101B-9397-08002B2CF9AE}" pid="6" name="_ReviewingToolsShownOnce">
    <vt:lpwstr/>
  </property>
  <property fmtid="{D5CDD505-2E9C-101B-9397-08002B2CF9AE}" pid="7" name="ContentTypeId">
    <vt:lpwstr>0x0101007463A7E0612B5D45B0910A71122E5AB60009900140BD7E58459C0BB6DA7212B78E</vt:lpwstr>
  </property>
</Properties>
</file>