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VKL2023\7. rapportering\Eindrapport\bijlagen eindrapport\Deel 2 per labo\"/>
    </mc:Choice>
  </mc:AlternateContent>
  <xr:revisionPtr revIDLastSave="0" documentId="13_ncr:1_{2BAC25EE-AB46-40A7-B131-FA3ADB3AF1B1}" xr6:coauthVersionLast="47" xr6:coauthVersionMax="47" xr10:uidLastSave="{00000000-0000-0000-0000-000000000000}"/>
  <bookViews>
    <workbookView xWindow="-120" yWindow="-120" windowWidth="29040" windowHeight="15225" tabRatio="828" xr2:uid="{00000000-000D-0000-FFFF-FFFF00000000}"/>
  </bookViews>
  <sheets>
    <sheet name="187" sheetId="15" r:id="rId1"/>
    <sheet name="215" sheetId="6" r:id="rId2"/>
    <sheet name="324" sheetId="8" r:id="rId3"/>
    <sheet name="445" sheetId="20" r:id="rId4"/>
    <sheet name="761" sheetId="13" r:id="rId5"/>
    <sheet name="961" sheetId="7" r:id="rId6"/>
  </sheets>
  <definedNames>
    <definedName name="_xlnm.Print_Area" localSheetId="0">'187'!$A$1:$V$29</definedName>
    <definedName name="_xlnm.Print_Titles" localSheetId="0">'187'!$2:$6</definedName>
    <definedName name="_xlnm.Print_Titles" localSheetId="1">'215'!$2:$6</definedName>
    <definedName name="_xlnm.Print_Titles" localSheetId="2">'324'!$2:$6</definedName>
    <definedName name="_xlnm.Print_Titles" localSheetId="3">'445'!$2:$6</definedName>
    <definedName name="_xlnm.Print_Titles" localSheetId="4">'761'!$2:$6</definedName>
    <definedName name="_xlnm.Print_Titles" localSheetId="5">'961'!$2:$6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4" i="20" l="1"/>
  <c r="V23" i="20"/>
  <c r="V22" i="20"/>
  <c r="V21" i="20"/>
  <c r="V20" i="20"/>
  <c r="V19" i="20"/>
  <c r="V18" i="20"/>
  <c r="V17" i="20"/>
  <c r="V16" i="20"/>
  <c r="V15" i="20"/>
  <c r="V14" i="20"/>
  <c r="V13" i="20"/>
  <c r="V14" i="15"/>
  <c r="U14" i="15"/>
  <c r="V17" i="8"/>
  <c r="U18" i="6"/>
  <c r="V15" i="6"/>
  <c r="U18" i="8"/>
  <c r="V15" i="8"/>
  <c r="U18" i="20"/>
  <c r="U18" i="13"/>
  <c r="V15" i="13"/>
  <c r="V18" i="7"/>
  <c r="V15" i="7"/>
  <c r="V18" i="15"/>
  <c r="V15" i="15"/>
  <c r="U24" i="6"/>
  <c r="U24" i="8"/>
  <c r="U24" i="20"/>
  <c r="U24" i="13"/>
  <c r="V24" i="7"/>
  <c r="V24" i="15"/>
  <c r="V21" i="15"/>
  <c r="V21" i="6"/>
  <c r="V21" i="8"/>
  <c r="V21" i="13"/>
  <c r="V21" i="7"/>
  <c r="U18" i="15" l="1"/>
  <c r="U24" i="15"/>
  <c r="V24" i="13"/>
  <c r="V18" i="8"/>
  <c r="U18" i="7"/>
  <c r="U24" i="7"/>
  <c r="V18" i="13"/>
  <c r="V24" i="8"/>
  <c r="V24" i="6"/>
  <c r="V18" i="6"/>
  <c r="U21" i="15" l="1"/>
  <c r="U21" i="6"/>
  <c r="U21" i="13"/>
  <c r="U21" i="7"/>
  <c r="U21" i="20"/>
  <c r="V23" i="15" l="1"/>
  <c r="V23" i="8"/>
  <c r="V23" i="13"/>
  <c r="U23" i="7" l="1"/>
  <c r="V23" i="7"/>
  <c r="U23" i="6"/>
  <c r="V23" i="6"/>
  <c r="U23" i="20"/>
  <c r="U23" i="13"/>
  <c r="U23" i="8"/>
  <c r="U23" i="15"/>
  <c r="U15" i="20" l="1"/>
  <c r="U15" i="6"/>
  <c r="U22" i="7" l="1"/>
  <c r="V22" i="7"/>
  <c r="U22" i="13"/>
  <c r="V22" i="13"/>
  <c r="U22" i="20"/>
  <c r="U22" i="8"/>
  <c r="V22" i="8"/>
  <c r="U22" i="6"/>
  <c r="V22" i="6"/>
  <c r="U22" i="15"/>
  <c r="V22" i="15"/>
  <c r="U15" i="8"/>
  <c r="U15" i="13"/>
  <c r="U15" i="15"/>
  <c r="U15" i="7"/>
  <c r="V20" i="13"/>
  <c r="V19" i="13"/>
  <c r="V17" i="13"/>
  <c r="V16" i="13"/>
  <c r="V14" i="13"/>
  <c r="V13" i="13"/>
  <c r="U21" i="8"/>
  <c r="V20" i="8"/>
  <c r="V19" i="8"/>
  <c r="V16" i="8"/>
  <c r="V14" i="8"/>
  <c r="V13" i="8"/>
  <c r="V20" i="15"/>
  <c r="V19" i="15"/>
  <c r="V17" i="15"/>
  <c r="V16" i="15"/>
  <c r="V13" i="15"/>
  <c r="V20" i="7"/>
  <c r="V19" i="7"/>
  <c r="V17" i="7"/>
  <c r="V16" i="7"/>
  <c r="V14" i="7"/>
  <c r="V13" i="7"/>
  <c r="V13" i="6"/>
  <c r="U14" i="20" l="1"/>
  <c r="U20" i="7"/>
  <c r="U16" i="8"/>
  <c r="U17" i="13"/>
  <c r="U13" i="13"/>
  <c r="U17" i="7"/>
  <c r="U20" i="8"/>
  <c r="U13" i="8"/>
  <c r="U14" i="13"/>
  <c r="U13" i="7"/>
  <c r="U14" i="7"/>
  <c r="U17" i="8"/>
  <c r="U19" i="13"/>
  <c r="U13" i="6"/>
  <c r="U19" i="7"/>
  <c r="U13" i="20"/>
  <c r="U14" i="8"/>
  <c r="U16" i="13"/>
  <c r="U16" i="7"/>
  <c r="U19" i="8"/>
  <c r="U20" i="13"/>
  <c r="U17" i="15"/>
  <c r="U13" i="15"/>
  <c r="U19" i="15"/>
  <c r="U16" i="15"/>
  <c r="U20" i="15"/>
  <c r="U20" i="20"/>
  <c r="U16" i="20"/>
  <c r="U17" i="20"/>
  <c r="U19" i="20"/>
  <c r="U14" i="6" l="1"/>
  <c r="V14" i="6"/>
  <c r="U16" i="6"/>
  <c r="V16" i="6"/>
  <c r="U17" i="6"/>
  <c r="V17" i="6"/>
  <c r="U19" i="6"/>
  <c r="V19" i="6"/>
  <c r="U20" i="6"/>
  <c r="V20" i="6"/>
</calcChain>
</file>

<file path=xl/sharedStrings.xml><?xml version="1.0" encoding="utf-8"?>
<sst xmlns="http://schemas.openxmlformats.org/spreadsheetml/2006/main" count="540" uniqueCount="44">
  <si>
    <t>µ</t>
  </si>
  <si>
    <t>Monster</t>
  </si>
  <si>
    <t>Nr.</t>
  </si>
  <si>
    <t>parameter</t>
  </si>
  <si>
    <t>eenheid</t>
  </si>
  <si>
    <t>% Afwijking</t>
  </si>
  <si>
    <t>z-score</t>
  </si>
  <si>
    <t>Labocode:</t>
  </si>
  <si>
    <r>
      <t>σ</t>
    </r>
    <r>
      <rPr>
        <b/>
        <vertAlign val="subscript"/>
        <sz val="11"/>
        <color theme="1"/>
        <rFont val="Calibri"/>
        <family val="2"/>
      </rPr>
      <t>P</t>
    </r>
  </si>
  <si>
    <r>
      <t xml:space="preserve">type </t>
    </r>
    <r>
      <rPr>
        <b/>
        <sz val="11"/>
        <color theme="1"/>
        <rFont val="Calibri"/>
        <family val="2"/>
      </rPr>
      <t>σ</t>
    </r>
    <r>
      <rPr>
        <b/>
        <vertAlign val="subscript"/>
        <sz val="11"/>
        <color theme="1"/>
        <rFont val="Calibri"/>
        <family val="2"/>
        <scheme val="minor"/>
      </rPr>
      <t>P</t>
    </r>
  </si>
  <si>
    <t>Matrix</t>
  </si>
  <si>
    <t>Gerapp. waarde</t>
  </si>
  <si>
    <t xml:space="preserve"> Individueel rapport, bijlage bij rapport :</t>
  </si>
  <si>
    <t>stap 1</t>
  </si>
  <si>
    <t>gas</t>
  </si>
  <si>
    <t>mg/Nm³</t>
  </si>
  <si>
    <t>Versie : 1</t>
  </si>
  <si>
    <t>EVALUATIE TOV REFERENTIEWAARDE</t>
  </si>
  <si>
    <t>INFORMATIEVE STATISTISCHE VERWERKING</t>
  </si>
  <si>
    <t>1</t>
  </si>
  <si>
    <t>35</t>
  </si>
  <si>
    <t>Di-n-buthylether</t>
  </si>
  <si>
    <t>38</t>
  </si>
  <si>
    <t>Ethanol</t>
  </si>
  <si>
    <t>Chloorbenzeen</t>
  </si>
  <si>
    <t>Tetrachloormethaan</t>
  </si>
  <si>
    <t>2-chloorpropaan</t>
  </si>
  <si>
    <t>Methylacetaat</t>
  </si>
  <si>
    <t>2,6-dimethylheptaan-4-on</t>
  </si>
  <si>
    <t>Aceton</t>
  </si>
  <si>
    <t>Tetrahydrofuraan</t>
  </si>
  <si>
    <t>Propanol</t>
  </si>
  <si>
    <t>8</t>
  </si>
  <si>
    <t>13</t>
  </si>
  <si>
    <t>19</t>
  </si>
  <si>
    <t>28</t>
  </si>
  <si>
    <t>30</t>
  </si>
  <si>
    <t>34</t>
  </si>
  <si>
    <t>39</t>
  </si>
  <si>
    <t>Ethylacetaat</t>
  </si>
  <si>
    <t>Trichloormethaan</t>
  </si>
  <si>
    <t>24</t>
  </si>
  <si>
    <t>16</t>
  </si>
  <si>
    <t>Rapportnr. : 2023/HEALTH/R/3060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</si>
</sst>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.00\ _B_F_-;\-* #,##0.00\ _B_F_-;_-* &quot;-&quot;??\ _B_F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0"/>
      <name val="Times New Roman"/>
      <family val="1"/>
    </font>
    <font>
      <b/>
      <vertAlign val="subscript"/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20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75"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0" xfId="16" applyFill="1" applyBorder="1" applyAlignment="1" applyProtection="1"/>
    <xf numFmtId="0" fontId="11" fillId="2" borderId="0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left"/>
    </xf>
    <xf numFmtId="0" fontId="11" fillId="2" borderId="16" xfId="0" applyFont="1" applyFill="1" applyBorder="1" applyAlignment="1">
      <alignment horizontal="left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1" xfId="0" applyFill="1" applyBorder="1"/>
    <xf numFmtId="0" fontId="12" fillId="3" borderId="12" xfId="0" applyFont="1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2" xfId="0" applyFill="1" applyBorder="1"/>
    <xf numFmtId="0" fontId="12" fillId="3" borderId="12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2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>
      <alignment vertical="center"/>
    </xf>
    <xf numFmtId="49" fontId="0" fillId="3" borderId="15" xfId="0" applyNumberFormat="1" applyFill="1" applyBorder="1"/>
    <xf numFmtId="49" fontId="0" fillId="3" borderId="7" xfId="0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49" fontId="0" fillId="3" borderId="14" xfId="0" applyNumberFormat="1" applyFont="1" applyFill="1" applyBorder="1" applyAlignment="1">
      <alignment horizontal="center"/>
    </xf>
    <xf numFmtId="49" fontId="0" fillId="3" borderId="6" xfId="0" applyNumberFormat="1" applyFill="1" applyBorder="1"/>
    <xf numFmtId="49" fontId="0" fillId="3" borderId="7" xfId="0" applyNumberFormat="1" applyFill="1" applyBorder="1" applyAlignment="1">
      <alignment horizontal="center"/>
    </xf>
    <xf numFmtId="49" fontId="0" fillId="3" borderId="5" xfId="0" applyNumberFormat="1" applyFont="1" applyFill="1" applyBorder="1" applyAlignment="1">
      <alignment horizontal="center"/>
    </xf>
    <xf numFmtId="0" fontId="0" fillId="3" borderId="7" xfId="0" applyFont="1" applyFill="1" applyBorder="1" applyAlignment="1">
      <alignment horizontal="left"/>
    </xf>
    <xf numFmtId="2" fontId="0" fillId="3" borderId="7" xfId="0" applyNumberFormat="1" applyFont="1" applyFill="1" applyBorder="1" applyAlignment="1">
      <alignment horizontal="center"/>
    </xf>
    <xf numFmtId="49" fontId="0" fillId="3" borderId="7" xfId="0" applyNumberFormat="1" applyFont="1" applyFill="1" applyBorder="1" applyAlignment="1">
      <alignment horizontal="center" wrapText="1"/>
    </xf>
    <xf numFmtId="166" fontId="0" fillId="3" borderId="7" xfId="0" applyNumberFormat="1" applyFont="1" applyFill="1" applyBorder="1" applyAlignment="1">
      <alignment horizontal="center"/>
    </xf>
    <xf numFmtId="1" fontId="0" fillId="3" borderId="7" xfId="0" applyNumberFormat="1" applyFont="1" applyFill="1" applyBorder="1" applyAlignment="1">
      <alignment horizontal="center"/>
    </xf>
    <xf numFmtId="2" fontId="13" fillId="3" borderId="14" xfId="0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49" fontId="0" fillId="3" borderId="6" xfId="0" applyNumberFormat="1" applyFill="1" applyBorder="1" applyAlignment="1">
      <alignment wrapText="1"/>
    </xf>
    <xf numFmtId="49" fontId="0" fillId="3" borderId="7" xfId="0" applyNumberFormat="1" applyFill="1" applyBorder="1" applyAlignment="1">
      <alignment horizontal="center" wrapText="1"/>
    </xf>
    <xf numFmtId="0" fontId="0" fillId="3" borderId="9" xfId="0" applyFont="1" applyFill="1" applyBorder="1" applyAlignment="1">
      <alignment horizontal="left"/>
    </xf>
    <xf numFmtId="49" fontId="0" fillId="3" borderId="9" xfId="0" applyNumberFormat="1" applyFont="1" applyFill="1" applyBorder="1" applyAlignment="1">
      <alignment horizontal="center"/>
    </xf>
    <xf numFmtId="2" fontId="0" fillId="3" borderId="9" xfId="0" applyNumberFormat="1" applyFont="1" applyFill="1" applyBorder="1" applyAlignment="1">
      <alignment horizontal="center"/>
    </xf>
    <xf numFmtId="49" fontId="0" fillId="3" borderId="9" xfId="0" applyNumberFormat="1" applyFont="1" applyFill="1" applyBorder="1" applyAlignment="1">
      <alignment horizontal="center" wrapText="1"/>
    </xf>
    <xf numFmtId="49" fontId="0" fillId="3" borderId="8" xfId="0" applyNumberFormat="1" applyFill="1" applyBorder="1"/>
    <xf numFmtId="49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" fontId="0" fillId="3" borderId="9" xfId="0" applyNumberFormat="1" applyFont="1" applyFill="1" applyBorder="1" applyAlignment="1">
      <alignment horizontal="center"/>
    </xf>
    <xf numFmtId="2" fontId="13" fillId="3" borderId="10" xfId="0" applyNumberFormat="1" applyFont="1" applyFill="1" applyBorder="1" applyAlignment="1">
      <alignment horizontal="center"/>
    </xf>
    <xf numFmtId="2" fontId="0" fillId="3" borderId="0" xfId="0" applyNumberFormat="1" applyFill="1"/>
    <xf numFmtId="0" fontId="0" fillId="3" borderId="13" xfId="0" applyFill="1" applyBorder="1"/>
    <xf numFmtId="0" fontId="11" fillId="3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166" fontId="0" fillId="3" borderId="7" xfId="0" applyNumberFormat="1" applyFont="1" applyFill="1" applyBorder="1" applyAlignment="1">
      <alignment horizontal="left"/>
    </xf>
    <xf numFmtId="49" fontId="0" fillId="3" borderId="7" xfId="0" applyNumberFormat="1" applyFont="1" applyFill="1" applyBorder="1" applyAlignment="1">
      <alignment horizontal="center" vertical="center"/>
    </xf>
    <xf numFmtId="49" fontId="0" fillId="3" borderId="7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/>
    </xf>
    <xf numFmtId="1" fontId="13" fillId="3" borderId="14" xfId="0" applyNumberFormat="1" applyFont="1" applyFill="1" applyBorder="1" applyAlignment="1">
      <alignment horizontal="center"/>
    </xf>
    <xf numFmtId="1" fontId="13" fillId="3" borderId="10" xfId="0" applyNumberFormat="1" applyFont="1" applyFill="1" applyBorder="1" applyAlignment="1">
      <alignment horizontal="center"/>
    </xf>
    <xf numFmtId="14" fontId="11" fillId="2" borderId="0" xfId="0" applyNumberFormat="1" applyFont="1" applyFill="1" applyBorder="1" applyAlignment="1">
      <alignment horizontal="left"/>
    </xf>
    <xf numFmtId="2" fontId="0" fillId="3" borderId="7" xfId="0" applyNumberFormat="1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/>
    </xf>
    <xf numFmtId="49" fontId="0" fillId="3" borderId="16" xfId="0" applyNumberFormat="1" applyFill="1" applyBorder="1"/>
    <xf numFmtId="166" fontId="0" fillId="3" borderId="9" xfId="0" applyNumberFormat="1" applyFont="1" applyFill="1" applyBorder="1" applyAlignment="1">
      <alignment horizontal="left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</cellXfs>
  <cellStyles count="120">
    <cellStyle name="Comma 2" xfId="1" xr:uid="{00000000-0005-0000-0000-000000000000}"/>
    <cellStyle name="Comma 2 2" xfId="9" xr:uid="{00000000-0005-0000-0000-000001000000}"/>
    <cellStyle name="Hyperlink" xfId="16" builtinId="8"/>
    <cellStyle name="Hyperlink 2" xfId="4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0" xr:uid="{00000000-0005-0000-0000-000007000000}"/>
    <cellStyle name="Normal 13" xfId="21" xr:uid="{00000000-0005-0000-0000-000008000000}"/>
    <cellStyle name="Normal 14" xfId="22" xr:uid="{00000000-0005-0000-0000-000009000000}"/>
    <cellStyle name="Normal 15" xfId="23" xr:uid="{00000000-0005-0000-0000-00000A000000}"/>
    <cellStyle name="Normal 16" xfId="24" xr:uid="{00000000-0005-0000-0000-00000B000000}"/>
    <cellStyle name="Normal 17" xfId="25" xr:uid="{00000000-0005-0000-0000-00000C000000}"/>
    <cellStyle name="Normal 18" xfId="26" xr:uid="{00000000-0005-0000-0000-00000D000000}"/>
    <cellStyle name="Normal 19" xfId="27" xr:uid="{00000000-0005-0000-0000-00000E000000}"/>
    <cellStyle name="Normal 2" xfId="2" xr:uid="{00000000-0005-0000-0000-00000F000000}"/>
    <cellStyle name="Normal 2 2" xfId="5" xr:uid="{00000000-0005-0000-0000-000010000000}"/>
    <cellStyle name="Normal 2 2 2" xfId="8" xr:uid="{00000000-0005-0000-0000-000011000000}"/>
    <cellStyle name="Normal 2 2 3" xfId="17" xr:uid="{00000000-0005-0000-0000-000012000000}"/>
    <cellStyle name="Normal 20" xfId="28" xr:uid="{00000000-0005-0000-0000-000013000000}"/>
    <cellStyle name="Normal 22" xfId="29" xr:uid="{00000000-0005-0000-0000-000014000000}"/>
    <cellStyle name="Normal 23" xfId="30" xr:uid="{00000000-0005-0000-0000-000015000000}"/>
    <cellStyle name="Normal 24" xfId="31" xr:uid="{00000000-0005-0000-0000-000016000000}"/>
    <cellStyle name="Normal 25" xfId="32" xr:uid="{00000000-0005-0000-0000-000017000000}"/>
    <cellStyle name="Normal 27" xfId="33" xr:uid="{00000000-0005-0000-0000-000018000000}"/>
    <cellStyle name="Normal 28" xfId="34" xr:uid="{00000000-0005-0000-0000-000019000000}"/>
    <cellStyle name="Normal 29" xfId="35" xr:uid="{00000000-0005-0000-0000-00001A000000}"/>
    <cellStyle name="Normal 3" xfId="3" xr:uid="{00000000-0005-0000-0000-00001B000000}"/>
    <cellStyle name="Normal 3 2" xfId="6" xr:uid="{00000000-0005-0000-0000-00001C000000}"/>
    <cellStyle name="Normal 3 2 2" xfId="36" xr:uid="{00000000-0005-0000-0000-00001D000000}"/>
    <cellStyle name="Normal 3 3" xfId="11" xr:uid="{00000000-0005-0000-0000-00001E000000}"/>
    <cellStyle name="Normal 30" xfId="37" xr:uid="{00000000-0005-0000-0000-00001F000000}"/>
    <cellStyle name="Normal 31" xfId="38" xr:uid="{00000000-0005-0000-0000-000020000000}"/>
    <cellStyle name="Normal 32" xfId="39" xr:uid="{00000000-0005-0000-0000-000021000000}"/>
    <cellStyle name="Normal 33" xfId="40" xr:uid="{00000000-0005-0000-0000-000022000000}"/>
    <cellStyle name="Normal 34" xfId="41" xr:uid="{00000000-0005-0000-0000-000023000000}"/>
    <cellStyle name="Normal 35" xfId="42" xr:uid="{00000000-0005-0000-0000-000024000000}"/>
    <cellStyle name="Normal 36" xfId="43" xr:uid="{00000000-0005-0000-0000-000025000000}"/>
    <cellStyle name="Normal 37" xfId="44" xr:uid="{00000000-0005-0000-0000-000026000000}"/>
    <cellStyle name="Normal 38" xfId="45" xr:uid="{00000000-0005-0000-0000-000027000000}"/>
    <cellStyle name="Normal 39" xfId="46" xr:uid="{00000000-0005-0000-0000-000028000000}"/>
    <cellStyle name="Normal 4" xfId="12" xr:uid="{00000000-0005-0000-0000-000029000000}"/>
    <cellStyle name="Normal 4 2" xfId="47" xr:uid="{00000000-0005-0000-0000-00002A000000}"/>
    <cellStyle name="Normal 40" xfId="48" xr:uid="{00000000-0005-0000-0000-00002B000000}"/>
    <cellStyle name="Normal 41" xfId="49" xr:uid="{00000000-0005-0000-0000-00002C000000}"/>
    <cellStyle name="Normal 42" xfId="50" xr:uid="{00000000-0005-0000-0000-00002D000000}"/>
    <cellStyle name="Normal 43" xfId="51" xr:uid="{00000000-0005-0000-0000-00002E000000}"/>
    <cellStyle name="Normal 44" xfId="52" xr:uid="{00000000-0005-0000-0000-00002F000000}"/>
    <cellStyle name="Normal 45" xfId="53" xr:uid="{00000000-0005-0000-0000-000030000000}"/>
    <cellStyle name="Normal 46" xfId="54" xr:uid="{00000000-0005-0000-0000-000031000000}"/>
    <cellStyle name="Normal 47" xfId="55" xr:uid="{00000000-0005-0000-0000-000032000000}"/>
    <cellStyle name="Normal 48" xfId="56" xr:uid="{00000000-0005-0000-0000-000033000000}"/>
    <cellStyle name="Normal 49" xfId="57" xr:uid="{00000000-0005-0000-0000-000034000000}"/>
    <cellStyle name="Normal 5" xfId="10" xr:uid="{00000000-0005-0000-0000-000035000000}"/>
    <cellStyle name="Normal 5 2" xfId="15" xr:uid="{00000000-0005-0000-0000-000036000000}"/>
    <cellStyle name="Normal 5 3" xfId="118" xr:uid="{00000000-0005-0000-0000-000037000000}"/>
    <cellStyle name="Normal 5 3 2" xfId="119" xr:uid="{00000000-0005-0000-0000-000038000000}"/>
    <cellStyle name="Normal 50" xfId="58" xr:uid="{00000000-0005-0000-0000-000039000000}"/>
    <cellStyle name="Normal 51" xfId="59" xr:uid="{00000000-0005-0000-0000-00003A000000}"/>
    <cellStyle name="Normal 52" xfId="60" xr:uid="{00000000-0005-0000-0000-00003B000000}"/>
    <cellStyle name="Normal 53" xfId="61" xr:uid="{00000000-0005-0000-0000-00003C000000}"/>
    <cellStyle name="Normal 54" xfId="62" xr:uid="{00000000-0005-0000-0000-00003D000000}"/>
    <cellStyle name="Normal 55" xfId="63" xr:uid="{00000000-0005-0000-0000-00003E000000}"/>
    <cellStyle name="Normal 6" xfId="64" xr:uid="{00000000-0005-0000-0000-00003F000000}"/>
    <cellStyle name="Normal 7" xfId="65" xr:uid="{00000000-0005-0000-0000-000040000000}"/>
    <cellStyle name="Normal 8" xfId="66" xr:uid="{00000000-0005-0000-0000-000041000000}"/>
    <cellStyle name="Normal 9" xfId="67" xr:uid="{00000000-0005-0000-0000-000042000000}"/>
    <cellStyle name="Percent 10" xfId="68" xr:uid="{00000000-0005-0000-0000-000043000000}"/>
    <cellStyle name="Percent 11" xfId="69" xr:uid="{00000000-0005-0000-0000-000044000000}"/>
    <cellStyle name="Percent 12" xfId="70" xr:uid="{00000000-0005-0000-0000-000045000000}"/>
    <cellStyle name="Percent 13" xfId="71" xr:uid="{00000000-0005-0000-0000-000046000000}"/>
    <cellStyle name="Percent 14" xfId="72" xr:uid="{00000000-0005-0000-0000-000047000000}"/>
    <cellStyle name="Percent 15" xfId="73" xr:uid="{00000000-0005-0000-0000-000048000000}"/>
    <cellStyle name="Percent 16" xfId="74" xr:uid="{00000000-0005-0000-0000-000049000000}"/>
    <cellStyle name="Percent 17" xfId="75" xr:uid="{00000000-0005-0000-0000-00004A000000}"/>
    <cellStyle name="Percent 18" xfId="76" xr:uid="{00000000-0005-0000-0000-00004B000000}"/>
    <cellStyle name="Percent 19" xfId="77" xr:uid="{00000000-0005-0000-0000-00004C000000}"/>
    <cellStyle name="Percent 2" xfId="7" xr:uid="{00000000-0005-0000-0000-00004D000000}"/>
    <cellStyle name="Percent 2 2" xfId="117" xr:uid="{00000000-0005-0000-0000-00004E000000}"/>
    <cellStyle name="Percent 20" xfId="78" xr:uid="{00000000-0005-0000-0000-00004F000000}"/>
    <cellStyle name="Percent 21" xfId="79" xr:uid="{00000000-0005-0000-0000-000050000000}"/>
    <cellStyle name="Percent 22" xfId="80" xr:uid="{00000000-0005-0000-0000-000051000000}"/>
    <cellStyle name="Percent 23" xfId="81" xr:uid="{00000000-0005-0000-0000-000052000000}"/>
    <cellStyle name="Percent 24" xfId="82" xr:uid="{00000000-0005-0000-0000-000053000000}"/>
    <cellStyle name="Percent 27" xfId="83" xr:uid="{00000000-0005-0000-0000-000054000000}"/>
    <cellStyle name="Percent 28" xfId="84" xr:uid="{00000000-0005-0000-0000-000055000000}"/>
    <cellStyle name="Percent 29" xfId="85" xr:uid="{00000000-0005-0000-0000-000056000000}"/>
    <cellStyle name="Percent 3" xfId="13" xr:uid="{00000000-0005-0000-0000-000057000000}"/>
    <cellStyle name="Percent 30" xfId="86" xr:uid="{00000000-0005-0000-0000-000058000000}"/>
    <cellStyle name="Percent 31" xfId="87" xr:uid="{00000000-0005-0000-0000-000059000000}"/>
    <cellStyle name="Percent 32" xfId="88" xr:uid="{00000000-0005-0000-0000-00005A000000}"/>
    <cellStyle name="Percent 33" xfId="89" xr:uid="{00000000-0005-0000-0000-00005B000000}"/>
    <cellStyle name="Percent 34" xfId="90" xr:uid="{00000000-0005-0000-0000-00005C000000}"/>
    <cellStyle name="Percent 35" xfId="91" xr:uid="{00000000-0005-0000-0000-00005D000000}"/>
    <cellStyle name="Percent 36" xfId="92" xr:uid="{00000000-0005-0000-0000-00005E000000}"/>
    <cellStyle name="Percent 37" xfId="93" xr:uid="{00000000-0005-0000-0000-00005F000000}"/>
    <cellStyle name="Percent 38" xfId="94" xr:uid="{00000000-0005-0000-0000-000060000000}"/>
    <cellStyle name="Percent 39" xfId="95" xr:uid="{00000000-0005-0000-0000-000061000000}"/>
    <cellStyle name="Percent 4" xfId="96" xr:uid="{00000000-0005-0000-0000-000062000000}"/>
    <cellStyle name="Percent 40" xfId="97" xr:uid="{00000000-0005-0000-0000-000063000000}"/>
    <cellStyle name="Percent 41" xfId="98" xr:uid="{00000000-0005-0000-0000-000064000000}"/>
    <cellStyle name="Percent 42" xfId="99" xr:uid="{00000000-0005-0000-0000-000065000000}"/>
    <cellStyle name="Percent 43" xfId="100" xr:uid="{00000000-0005-0000-0000-000066000000}"/>
    <cellStyle name="Percent 44" xfId="101" xr:uid="{00000000-0005-0000-0000-000067000000}"/>
    <cellStyle name="Percent 45" xfId="102" xr:uid="{00000000-0005-0000-0000-000068000000}"/>
    <cellStyle name="Percent 46" xfId="103" xr:uid="{00000000-0005-0000-0000-000069000000}"/>
    <cellStyle name="Percent 47" xfId="104" xr:uid="{00000000-0005-0000-0000-00006A000000}"/>
    <cellStyle name="Percent 48" xfId="105" xr:uid="{00000000-0005-0000-0000-00006B000000}"/>
    <cellStyle name="Percent 49" xfId="106" xr:uid="{00000000-0005-0000-0000-00006C000000}"/>
    <cellStyle name="Percent 5" xfId="107" xr:uid="{00000000-0005-0000-0000-00006D000000}"/>
    <cellStyle name="Percent 50" xfId="108" xr:uid="{00000000-0005-0000-0000-00006E000000}"/>
    <cellStyle name="Percent 51" xfId="109" xr:uid="{00000000-0005-0000-0000-00006F000000}"/>
    <cellStyle name="Percent 52" xfId="110" xr:uid="{00000000-0005-0000-0000-000070000000}"/>
    <cellStyle name="Percent 53" xfId="111" xr:uid="{00000000-0005-0000-0000-000071000000}"/>
    <cellStyle name="Percent 54" xfId="112" xr:uid="{00000000-0005-0000-0000-000072000000}"/>
    <cellStyle name="Percent 6" xfId="113" xr:uid="{00000000-0005-0000-0000-000073000000}"/>
    <cellStyle name="Percent 7" xfId="114" xr:uid="{00000000-0005-0000-0000-000074000000}"/>
    <cellStyle name="Percent 8" xfId="115" xr:uid="{00000000-0005-0000-0000-000075000000}"/>
    <cellStyle name="Percent 9" xfId="116" xr:uid="{00000000-0005-0000-0000-000076000000}"/>
    <cellStyle name="Standaard_PCBBEREK-I014-WHO" xfId="14" xr:uid="{00000000-0005-0000-0000-000077000000}"/>
  </cellStyles>
  <dxfs count="18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colors>
    <mruColors>
      <color rgb="FF90EE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V40"/>
  <sheetViews>
    <sheetView tabSelected="1" topLeftCell="A2" zoomScale="90" zoomScaleNormal="90" zoomScalePageLayoutView="85" workbookViewId="0">
      <selection activeCell="A2" sqref="A2:J2"/>
    </sheetView>
  </sheetViews>
  <sheetFormatPr defaultColWidth="9.140625" defaultRowHeight="15" x14ac:dyDescent="0.25"/>
  <cols>
    <col min="1" max="1" width="11" style="10" customWidth="1"/>
    <col min="2" max="2" width="11.5703125" style="11" customWidth="1"/>
    <col min="3" max="3" width="7.140625" style="11" customWidth="1"/>
    <col min="4" max="4" width="24.7109375" style="10" bestFit="1" customWidth="1"/>
    <col min="5" max="5" width="12.42578125" style="10" customWidth="1"/>
    <col min="6" max="6" width="12.28515625" style="10" customWidth="1"/>
    <col min="7" max="7" width="11.28515625" style="10" bestFit="1" customWidth="1"/>
    <col min="8" max="8" width="12" style="10" bestFit="1" customWidth="1"/>
    <col min="9" max="9" width="9.5703125" style="10" customWidth="1"/>
    <col min="10" max="10" width="13.28515625" style="10" customWidth="1"/>
    <col min="11" max="11" width="9.5703125" style="10" customWidth="1"/>
    <col min="12" max="12" width="9.140625" style="10"/>
    <col min="13" max="13" width="9.42578125" style="10" bestFit="1" customWidth="1"/>
    <col min="14" max="14" width="9.140625" style="10"/>
    <col min="15" max="15" width="24.7109375" style="10" bestFit="1" customWidth="1"/>
    <col min="16" max="16" width="9.140625" style="10"/>
    <col min="17" max="17" width="11.7109375" style="10" customWidth="1"/>
    <col min="18" max="20" width="9.140625" style="10"/>
    <col min="21" max="21" width="11.7109375" style="10" bestFit="1" customWidth="1"/>
    <col min="22" max="16384" width="9.140625" style="10"/>
  </cols>
  <sheetData>
    <row r="1" spans="1:22" s="2" customFormat="1" ht="17.25" hidden="1" customHeight="1" x14ac:dyDescent="0.3">
      <c r="B1" s="1"/>
      <c r="C1" s="1"/>
      <c r="D1" s="3"/>
    </row>
    <row r="2" spans="1:22" ht="18.75" x14ac:dyDescent="0.3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1"/>
    </row>
    <row r="3" spans="1:22" s="56" customFormat="1" ht="12.75" x14ac:dyDescent="0.2">
      <c r="A3" s="5"/>
      <c r="B3" s="4"/>
      <c r="C3" s="4"/>
      <c r="D3" s="64">
        <v>45240</v>
      </c>
      <c r="E3" s="4"/>
      <c r="F3" s="4"/>
      <c r="G3" s="57" t="s">
        <v>43</v>
      </c>
      <c r="H3" s="4"/>
      <c r="I3" s="4"/>
      <c r="J3" s="6" t="s">
        <v>16</v>
      </c>
    </row>
    <row r="4" spans="1:22" s="56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12" t="s">
        <v>7</v>
      </c>
      <c r="B6" s="13">
        <v>187</v>
      </c>
      <c r="C6" s="14"/>
      <c r="D6" s="15"/>
      <c r="E6" s="15"/>
      <c r="F6" s="16"/>
      <c r="G6" s="15"/>
      <c r="H6" s="15"/>
      <c r="I6" s="15"/>
      <c r="J6" s="55"/>
    </row>
    <row r="7" spans="1:22" ht="16.5" thickTop="1" thickBot="1" x14ac:dyDescent="0.3">
      <c r="A7" s="17"/>
      <c r="B7" s="18"/>
      <c r="C7" s="19"/>
      <c r="D7" s="17"/>
      <c r="E7" s="17"/>
      <c r="F7" s="18"/>
      <c r="G7" s="17"/>
      <c r="H7" s="17"/>
      <c r="I7" s="17"/>
      <c r="J7" s="17"/>
    </row>
    <row r="8" spans="1:22" ht="16.5" thickTop="1" thickBot="1" x14ac:dyDescent="0.3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L8" s="72" t="s">
        <v>18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5.75" thickTop="1" x14ac:dyDescent="0.25">
      <c r="A9" s="17"/>
    </row>
    <row r="10" spans="1:22" ht="15.75" thickBot="1" x14ac:dyDescent="0.3"/>
    <row r="11" spans="1:22" s="27" customFormat="1" ht="30.75" thickBot="1" x14ac:dyDescent="0.3">
      <c r="A11" s="25" t="s">
        <v>1</v>
      </c>
      <c r="B11" s="20" t="s">
        <v>10</v>
      </c>
      <c r="C11" s="20" t="s">
        <v>2</v>
      </c>
      <c r="D11" s="20" t="s">
        <v>3</v>
      </c>
      <c r="E11" s="20" t="s">
        <v>4</v>
      </c>
      <c r="F11" s="21" t="s">
        <v>11</v>
      </c>
      <c r="G11" s="26" t="s">
        <v>0</v>
      </c>
      <c r="H11" s="22" t="s">
        <v>8</v>
      </c>
      <c r="I11" s="23" t="s">
        <v>9</v>
      </c>
      <c r="J11" s="23" t="s">
        <v>5</v>
      </c>
      <c r="K11" s="10"/>
      <c r="L11" s="25" t="s">
        <v>1</v>
      </c>
      <c r="M11" s="20" t="s">
        <v>10</v>
      </c>
      <c r="N11" s="20" t="s">
        <v>2</v>
      </c>
      <c r="O11" s="20" t="s">
        <v>3</v>
      </c>
      <c r="P11" s="20" t="s">
        <v>4</v>
      </c>
      <c r="Q11" s="21" t="s">
        <v>11</v>
      </c>
      <c r="R11" s="26" t="s">
        <v>0</v>
      </c>
      <c r="S11" s="22" t="s">
        <v>8</v>
      </c>
      <c r="T11" s="23" t="s">
        <v>9</v>
      </c>
      <c r="U11" s="23" t="s">
        <v>5</v>
      </c>
      <c r="V11" s="24" t="s">
        <v>6</v>
      </c>
    </row>
    <row r="12" spans="1:22" x14ac:dyDescent="0.25">
      <c r="A12" s="28"/>
      <c r="B12" s="29"/>
      <c r="C12" s="30"/>
      <c r="D12" s="29"/>
      <c r="E12" s="31"/>
      <c r="F12" s="31"/>
      <c r="G12" s="31"/>
      <c r="H12" s="31"/>
      <c r="I12" s="31"/>
      <c r="J12" s="32"/>
      <c r="L12" s="33"/>
      <c r="M12" s="34"/>
      <c r="N12" s="30"/>
      <c r="O12" s="29"/>
      <c r="P12" s="31"/>
      <c r="Q12" s="31"/>
      <c r="R12" s="31"/>
      <c r="S12" s="31"/>
      <c r="T12" s="31"/>
      <c r="U12" s="30"/>
      <c r="V12" s="35"/>
    </row>
    <row r="13" spans="1:22" x14ac:dyDescent="0.25">
      <c r="A13" s="28"/>
      <c r="B13" s="36"/>
      <c r="C13" s="30"/>
      <c r="D13" s="36"/>
      <c r="E13" s="30"/>
      <c r="F13" s="30"/>
      <c r="G13" s="30"/>
      <c r="H13" s="37"/>
      <c r="I13" s="38"/>
      <c r="J13" s="62"/>
      <c r="L13" s="33" t="s">
        <v>13</v>
      </c>
      <c r="M13" s="34" t="s">
        <v>14</v>
      </c>
      <c r="N13" s="39" t="s">
        <v>32</v>
      </c>
      <c r="O13" s="58" t="s">
        <v>24</v>
      </c>
      <c r="P13" s="59" t="s">
        <v>15</v>
      </c>
      <c r="Q13" s="30">
        <v>11.18</v>
      </c>
      <c r="R13" s="39">
        <v>11.92</v>
      </c>
      <c r="S13" s="30">
        <v>1.22</v>
      </c>
      <c r="T13" s="30">
        <v>1</v>
      </c>
      <c r="U13" s="40">
        <f>((Q13-R13)/R13)*100</f>
        <v>-6.20805369127517</v>
      </c>
      <c r="V13" s="41">
        <f>(Q13-R13)/S13</f>
        <v>-0.60655737704918056</v>
      </c>
    </row>
    <row r="14" spans="1:22" s="42" customFormat="1" x14ac:dyDescent="0.25">
      <c r="A14" s="28"/>
      <c r="B14" s="36"/>
      <c r="C14" s="30"/>
      <c r="D14" s="36"/>
      <c r="E14" s="30"/>
      <c r="F14" s="30"/>
      <c r="G14" s="30"/>
      <c r="H14" s="37"/>
      <c r="I14" s="38"/>
      <c r="J14" s="62"/>
      <c r="K14" s="10"/>
      <c r="L14" s="43" t="s">
        <v>13</v>
      </c>
      <c r="M14" s="44" t="s">
        <v>14</v>
      </c>
      <c r="N14" s="39" t="s">
        <v>33</v>
      </c>
      <c r="O14" s="58" t="s">
        <v>25</v>
      </c>
      <c r="P14" s="60" t="s">
        <v>15</v>
      </c>
      <c r="Q14" s="30"/>
      <c r="R14" s="65">
        <v>2.4470000000000001</v>
      </c>
      <c r="S14" s="38">
        <v>6.0999999999999999E-2</v>
      </c>
      <c r="T14" s="38">
        <v>1</v>
      </c>
      <c r="U14" s="40">
        <f>((Q14-R14)/R14)*100</f>
        <v>-100</v>
      </c>
      <c r="V14" s="41">
        <f>(Q14-R14)/S14</f>
        <v>-40.114754098360656</v>
      </c>
    </row>
    <row r="15" spans="1:22" x14ac:dyDescent="0.25">
      <c r="A15" s="28"/>
      <c r="B15" s="36"/>
      <c r="C15" s="30"/>
      <c r="D15" s="36"/>
      <c r="E15" s="30"/>
      <c r="F15" s="30"/>
      <c r="G15" s="30"/>
      <c r="H15" s="37"/>
      <c r="I15" s="38"/>
      <c r="J15" s="62"/>
      <c r="L15" s="33" t="s">
        <v>13</v>
      </c>
      <c r="M15" s="34" t="s">
        <v>14</v>
      </c>
      <c r="N15" s="39" t="s">
        <v>42</v>
      </c>
      <c r="O15" s="58" t="s">
        <v>40</v>
      </c>
      <c r="P15" s="59" t="s">
        <v>15</v>
      </c>
      <c r="Q15" s="30">
        <v>1.37</v>
      </c>
      <c r="R15" s="37">
        <v>1.671</v>
      </c>
      <c r="S15" s="30">
        <v>0.218</v>
      </c>
      <c r="T15" s="30" t="s">
        <v>19</v>
      </c>
      <c r="U15" s="40">
        <f>((Q15-R15)/R15)*100</f>
        <v>-18.013165769000594</v>
      </c>
      <c r="V15" s="41">
        <f>(Q15-R15)/S15</f>
        <v>-1.380733944954128</v>
      </c>
    </row>
    <row r="16" spans="1:22" x14ac:dyDescent="0.25">
      <c r="A16" s="28"/>
      <c r="B16" s="36"/>
      <c r="C16" s="30"/>
      <c r="D16" s="36"/>
      <c r="E16" s="30"/>
      <c r="F16" s="30"/>
      <c r="G16" s="30"/>
      <c r="H16" s="37"/>
      <c r="I16" s="38"/>
      <c r="J16" s="62"/>
      <c r="L16" s="33" t="s">
        <v>13</v>
      </c>
      <c r="M16" s="34" t="s">
        <v>14</v>
      </c>
      <c r="N16" s="39" t="s">
        <v>34</v>
      </c>
      <c r="O16" s="58" t="s">
        <v>26</v>
      </c>
      <c r="P16" s="59" t="s">
        <v>15</v>
      </c>
      <c r="Q16" s="30">
        <v>7.4</v>
      </c>
      <c r="R16" s="37">
        <v>9.0839999999999996</v>
      </c>
      <c r="S16" s="30">
        <v>0.57499999999999996</v>
      </c>
      <c r="T16" s="30">
        <v>1</v>
      </c>
      <c r="U16" s="40">
        <f t="shared" ref="U16:U20" si="0">((Q16-R16)/R16)*100</f>
        <v>-18.538088947600169</v>
      </c>
      <c r="V16" s="41">
        <f t="shared" ref="V16:V24" si="1">(Q16-R16)/S16</f>
        <v>-2.928695652173912</v>
      </c>
    </row>
    <row r="17" spans="1:22" x14ac:dyDescent="0.25">
      <c r="A17" s="28"/>
      <c r="B17" s="36"/>
      <c r="C17" s="30"/>
      <c r="D17" s="36"/>
      <c r="E17" s="30"/>
      <c r="F17" s="30"/>
      <c r="G17" s="30"/>
      <c r="H17" s="37"/>
      <c r="I17" s="38"/>
      <c r="J17" s="62"/>
      <c r="L17" s="33" t="s">
        <v>13</v>
      </c>
      <c r="M17" s="34" t="s">
        <v>14</v>
      </c>
      <c r="N17" s="40">
        <v>21</v>
      </c>
      <c r="O17" s="58" t="s">
        <v>27</v>
      </c>
      <c r="P17" s="59" t="s">
        <v>15</v>
      </c>
      <c r="Q17" s="30">
        <v>7.07</v>
      </c>
      <c r="R17" s="37">
        <v>8.077</v>
      </c>
      <c r="S17" s="30">
        <v>0.78200000000000003</v>
      </c>
      <c r="T17" s="30">
        <v>1</v>
      </c>
      <c r="U17" s="40">
        <f>((Q17-R17)/R17)*100</f>
        <v>-12.467500309520858</v>
      </c>
      <c r="V17" s="41">
        <f>(Q17-R17)/S17</f>
        <v>-1.28772378516624</v>
      </c>
    </row>
    <row r="18" spans="1:22" ht="14.25" customHeight="1" x14ac:dyDescent="0.25">
      <c r="A18" s="28"/>
      <c r="B18" s="36"/>
      <c r="C18" s="30"/>
      <c r="D18" s="36"/>
      <c r="E18" s="30"/>
      <c r="F18" s="30"/>
      <c r="G18" s="30"/>
      <c r="H18" s="37"/>
      <c r="I18" s="38"/>
      <c r="J18" s="62"/>
      <c r="L18" s="33" t="s">
        <v>13</v>
      </c>
      <c r="M18" s="34" t="s">
        <v>14</v>
      </c>
      <c r="N18" s="40" t="s">
        <v>41</v>
      </c>
      <c r="O18" s="58" t="s">
        <v>39</v>
      </c>
      <c r="P18" s="30" t="s">
        <v>15</v>
      </c>
      <c r="Q18" s="30">
        <v>8.42</v>
      </c>
      <c r="R18" s="37">
        <v>9.1389999999999993</v>
      </c>
      <c r="S18" s="30">
        <v>0.71499999999999997</v>
      </c>
      <c r="T18" s="30" t="s">
        <v>19</v>
      </c>
      <c r="U18" s="40">
        <f>((Q18-R18)/R18)*100</f>
        <v>-7.8673815515920715</v>
      </c>
      <c r="V18" s="41">
        <f>(Q18-R18)/S18</f>
        <v>-1.0055944055944048</v>
      </c>
    </row>
    <row r="19" spans="1:22" x14ac:dyDescent="0.25">
      <c r="A19" s="28"/>
      <c r="B19" s="36"/>
      <c r="C19" s="30"/>
      <c r="D19" s="36"/>
      <c r="E19" s="30"/>
      <c r="F19" s="30"/>
      <c r="G19" s="30"/>
      <c r="H19" s="37"/>
      <c r="I19" s="38"/>
      <c r="J19" s="62"/>
      <c r="L19" s="33" t="s">
        <v>13</v>
      </c>
      <c r="M19" s="34" t="s">
        <v>14</v>
      </c>
      <c r="N19" s="39" t="s">
        <v>35</v>
      </c>
      <c r="O19" s="58" t="s">
        <v>28</v>
      </c>
      <c r="P19" s="59" t="s">
        <v>15</v>
      </c>
      <c r="Q19" s="30">
        <v>16.260000000000002</v>
      </c>
      <c r="R19" s="39">
        <v>12.92</v>
      </c>
      <c r="S19" s="30">
        <v>3.94</v>
      </c>
      <c r="T19" s="30">
        <v>1</v>
      </c>
      <c r="U19" s="40">
        <f t="shared" si="0"/>
        <v>25.851393188854505</v>
      </c>
      <c r="V19" s="41">
        <f t="shared" si="1"/>
        <v>0.84771573604060957</v>
      </c>
    </row>
    <row r="20" spans="1:22" x14ac:dyDescent="0.25">
      <c r="A20" s="28"/>
      <c r="B20" s="36"/>
      <c r="C20" s="30"/>
      <c r="D20" s="36"/>
      <c r="E20" s="30"/>
      <c r="F20" s="30"/>
      <c r="G20" s="30"/>
      <c r="H20" s="37"/>
      <c r="I20" s="38"/>
      <c r="J20" s="62"/>
      <c r="L20" s="33" t="s">
        <v>13</v>
      </c>
      <c r="M20" s="34" t="s">
        <v>14</v>
      </c>
      <c r="N20" s="39" t="s">
        <v>36</v>
      </c>
      <c r="O20" s="58" t="s">
        <v>29</v>
      </c>
      <c r="P20" s="59" t="s">
        <v>15</v>
      </c>
      <c r="Q20" s="30">
        <v>28.3</v>
      </c>
      <c r="R20" s="39">
        <v>27.39</v>
      </c>
      <c r="S20" s="30">
        <v>2.4300000000000002</v>
      </c>
      <c r="T20" s="30">
        <v>1</v>
      </c>
      <c r="U20" s="40">
        <f t="shared" si="0"/>
        <v>3.322380430814166</v>
      </c>
      <c r="V20" s="41">
        <f t="shared" si="1"/>
        <v>0.37448559670781895</v>
      </c>
    </row>
    <row r="21" spans="1:22" x14ac:dyDescent="0.25">
      <c r="A21" s="28"/>
      <c r="B21" s="36"/>
      <c r="C21" s="30"/>
      <c r="D21" s="36"/>
      <c r="E21" s="30"/>
      <c r="F21" s="30"/>
      <c r="G21" s="30"/>
      <c r="H21" s="37"/>
      <c r="I21" s="38"/>
      <c r="J21" s="62"/>
      <c r="L21" s="33" t="s">
        <v>13</v>
      </c>
      <c r="M21" s="34" t="s">
        <v>14</v>
      </c>
      <c r="N21" s="39" t="s">
        <v>37</v>
      </c>
      <c r="O21" s="58" t="s">
        <v>30</v>
      </c>
      <c r="P21" s="59" t="s">
        <v>15</v>
      </c>
      <c r="Q21" s="30">
        <v>12.5</v>
      </c>
      <c r="R21" s="39">
        <v>13.18</v>
      </c>
      <c r="S21" s="30">
        <v>1.05</v>
      </c>
      <c r="T21" s="30">
        <v>1</v>
      </c>
      <c r="U21" s="40">
        <f t="shared" ref="U21:U22" si="2">((Q21-R21)/R21)*100</f>
        <v>-5.1593323216995426</v>
      </c>
      <c r="V21" s="41">
        <f t="shared" si="1"/>
        <v>-0.64761904761904732</v>
      </c>
    </row>
    <row r="22" spans="1:22" x14ac:dyDescent="0.25">
      <c r="A22" s="28"/>
      <c r="B22" s="36"/>
      <c r="C22" s="30"/>
      <c r="D22" s="36"/>
      <c r="E22" s="30"/>
      <c r="F22" s="30"/>
      <c r="G22" s="30"/>
      <c r="H22" s="37"/>
      <c r="I22" s="38"/>
      <c r="J22" s="62"/>
      <c r="L22" s="33" t="s">
        <v>13</v>
      </c>
      <c r="M22" s="34" t="s">
        <v>14</v>
      </c>
      <c r="N22" s="39" t="s">
        <v>20</v>
      </c>
      <c r="O22" s="58" t="s">
        <v>21</v>
      </c>
      <c r="P22" s="59" t="s">
        <v>15</v>
      </c>
      <c r="Q22" s="30">
        <v>13.44</v>
      </c>
      <c r="R22" s="39">
        <v>12.75</v>
      </c>
      <c r="S22" s="30">
        <v>2.08</v>
      </c>
      <c r="T22" s="30">
        <v>1</v>
      </c>
      <c r="U22" s="40">
        <f t="shared" si="2"/>
        <v>5.4117647058823497</v>
      </c>
      <c r="V22" s="41">
        <f t="shared" si="1"/>
        <v>0.331730769230769</v>
      </c>
    </row>
    <row r="23" spans="1:22" x14ac:dyDescent="0.25">
      <c r="A23" s="28"/>
      <c r="B23" s="36"/>
      <c r="C23" s="30"/>
      <c r="D23" s="36"/>
      <c r="E23" s="30"/>
      <c r="F23" s="30"/>
      <c r="G23" s="30"/>
      <c r="H23" s="37"/>
      <c r="I23" s="38"/>
      <c r="J23" s="62"/>
      <c r="L23" s="33" t="s">
        <v>13</v>
      </c>
      <c r="M23" s="34" t="s">
        <v>14</v>
      </c>
      <c r="N23" s="39" t="s">
        <v>22</v>
      </c>
      <c r="O23" s="58" t="s">
        <v>23</v>
      </c>
      <c r="P23" s="59" t="s">
        <v>15</v>
      </c>
      <c r="Q23" s="30">
        <v>9.5500000000000007</v>
      </c>
      <c r="R23" s="39">
        <v>12.42</v>
      </c>
      <c r="S23" s="30">
        <v>2.2799999999999998</v>
      </c>
      <c r="T23" s="30" t="s">
        <v>19</v>
      </c>
      <c r="U23" s="40">
        <f t="shared" ref="U23:U24" si="3">((Q23-R23)/R23)*100</f>
        <v>-23.107890499194841</v>
      </c>
      <c r="V23" s="41">
        <f t="shared" si="1"/>
        <v>-1.2587719298245612</v>
      </c>
    </row>
    <row r="24" spans="1:22" ht="15.75" thickBot="1" x14ac:dyDescent="0.3">
      <c r="A24" s="67"/>
      <c r="B24" s="45"/>
      <c r="C24" s="46"/>
      <c r="D24" s="45"/>
      <c r="E24" s="46"/>
      <c r="F24" s="46"/>
      <c r="G24" s="46"/>
      <c r="H24" s="47"/>
      <c r="I24" s="48"/>
      <c r="J24" s="63"/>
      <c r="L24" s="49" t="s">
        <v>13</v>
      </c>
      <c r="M24" s="50" t="s">
        <v>14</v>
      </c>
      <c r="N24" s="51" t="s">
        <v>38</v>
      </c>
      <c r="O24" s="68" t="s">
        <v>31</v>
      </c>
      <c r="P24" s="61" t="s">
        <v>15</v>
      </c>
      <c r="Q24" s="46">
        <v>16.53</v>
      </c>
      <c r="R24" s="51">
        <v>18.52</v>
      </c>
      <c r="S24" s="46">
        <v>1.35</v>
      </c>
      <c r="T24" s="46" t="s">
        <v>19</v>
      </c>
      <c r="U24" s="52">
        <f t="shared" si="3"/>
        <v>-10.74514038876889</v>
      </c>
      <c r="V24" s="53">
        <f t="shared" si="1"/>
        <v>-1.4740740740740728</v>
      </c>
    </row>
    <row r="25" spans="1:22" x14ac:dyDescent="0.25">
      <c r="B25" s="10"/>
      <c r="C25" s="10"/>
    </row>
    <row r="26" spans="1:22" x14ac:dyDescent="0.25">
      <c r="B26" s="10"/>
      <c r="C26" s="10"/>
    </row>
    <row r="27" spans="1:22" x14ac:dyDescent="0.25">
      <c r="F27" s="54"/>
      <c r="J27" s="54"/>
    </row>
    <row r="29" spans="1:22" x14ac:dyDescent="0.25">
      <c r="G29" s="11"/>
      <c r="V29" s="54"/>
    </row>
    <row r="30" spans="1:22" x14ac:dyDescent="0.25">
      <c r="D30" s="11"/>
    </row>
    <row r="32" spans="1:22" x14ac:dyDescent="0.25">
      <c r="D32" s="11"/>
    </row>
    <row r="34" spans="4:7" x14ac:dyDescent="0.25">
      <c r="D34" s="11"/>
    </row>
    <row r="36" spans="4:7" x14ac:dyDescent="0.25">
      <c r="D36" s="11"/>
    </row>
    <row r="37" spans="4:7" x14ac:dyDescent="0.25">
      <c r="G37" s="11"/>
    </row>
    <row r="38" spans="4:7" x14ac:dyDescent="0.25">
      <c r="G38" s="11"/>
    </row>
    <row r="39" spans="4:7" x14ac:dyDescent="0.25">
      <c r="G39" s="11"/>
    </row>
    <row r="40" spans="4:7" x14ac:dyDescent="0.25">
      <c r="G40" s="11"/>
    </row>
  </sheetData>
  <sheetProtection algorithmName="SHA-512" hashValue="BdtgCuKnRnSuwPEGp9Ur6bJuDh/wdV+lg1O7ZPEsZqQQqlIrdyQbqWU1RgvzB4Vhnm0tE4Uxr9rnB/75BRGKXg==" saltValue="GdPsHcTfx2Mo9K6NvO7+Wg==" spinCount="100000" sheet="1" objects="1" scenarios="1" selectLockedCells="1" selectUnlockedCells="1"/>
  <mergeCells count="3">
    <mergeCell ref="A2:J2"/>
    <mergeCell ref="A8:J8"/>
    <mergeCell ref="L8:V8"/>
  </mergeCells>
  <phoneticPr fontId="15" type="noConversion"/>
  <conditionalFormatting sqref="V13:V24">
    <cfRule type="cellIs" dxfId="17" priority="6" stopIfTrue="1" operator="between">
      <formula>-2</formula>
      <formula>2</formula>
    </cfRule>
    <cfRule type="cellIs" dxfId="16" priority="7" stopIfTrue="1" operator="between">
      <formula>-3</formula>
      <formula>3</formula>
    </cfRule>
    <cfRule type="cellIs" dxfId="15" priority="8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9"/>
  <sheetViews>
    <sheetView topLeftCell="A2" zoomScale="90" zoomScaleNormal="90" zoomScalePageLayoutView="85" workbookViewId="0">
      <selection activeCell="F35" sqref="F35"/>
    </sheetView>
  </sheetViews>
  <sheetFormatPr defaultColWidth="9.140625" defaultRowHeight="15" x14ac:dyDescent="0.25"/>
  <cols>
    <col min="1" max="1" width="11" style="10" customWidth="1"/>
    <col min="2" max="2" width="11.5703125" style="11" customWidth="1"/>
    <col min="3" max="3" width="7.140625" style="11" customWidth="1"/>
    <col min="4" max="4" width="24.7109375" style="10" bestFit="1" customWidth="1"/>
    <col min="5" max="5" width="12.42578125" style="10" customWidth="1"/>
    <col min="6" max="6" width="12.28515625" style="10" customWidth="1"/>
    <col min="7" max="7" width="11.28515625" style="10" bestFit="1" customWidth="1"/>
    <col min="8" max="8" width="12" style="10" bestFit="1" customWidth="1"/>
    <col min="9" max="9" width="9.5703125" style="10" customWidth="1"/>
    <col min="10" max="10" width="13.28515625" style="10" customWidth="1"/>
    <col min="11" max="11" width="9.5703125" style="10" customWidth="1"/>
    <col min="12" max="12" width="9.140625" style="10"/>
    <col min="13" max="13" width="9.42578125" style="10" bestFit="1" customWidth="1"/>
    <col min="14" max="14" width="9.140625" style="10"/>
    <col min="15" max="15" width="24.7109375" style="10" bestFit="1" customWidth="1"/>
    <col min="16" max="16" width="9.140625" style="10"/>
    <col min="17" max="17" width="11.7109375" style="10" customWidth="1"/>
    <col min="18" max="20" width="9.140625" style="10"/>
    <col min="21" max="21" width="11.7109375" style="10" bestFit="1" customWidth="1"/>
    <col min="22" max="16384" width="9.140625" style="10"/>
  </cols>
  <sheetData>
    <row r="1" spans="1:22" s="2" customFormat="1" ht="15.75" hidden="1" thickBot="1" x14ac:dyDescent="0.3">
      <c r="B1" s="1"/>
      <c r="C1" s="1"/>
      <c r="D1" s="3"/>
    </row>
    <row r="2" spans="1:22" ht="18.75" x14ac:dyDescent="0.3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1"/>
    </row>
    <row r="3" spans="1:22" s="56" customFormat="1" ht="12.75" x14ac:dyDescent="0.2">
      <c r="A3" s="5"/>
      <c r="B3" s="4"/>
      <c r="C3" s="4"/>
      <c r="D3" s="64">
        <v>45240</v>
      </c>
      <c r="E3" s="4"/>
      <c r="F3" s="4"/>
      <c r="G3" s="57" t="s">
        <v>43</v>
      </c>
      <c r="H3" s="4"/>
      <c r="I3" s="4"/>
      <c r="J3" s="6" t="s">
        <v>16</v>
      </c>
    </row>
    <row r="4" spans="1:22" s="56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12" t="s">
        <v>7</v>
      </c>
      <c r="B6" s="13">
        <v>215</v>
      </c>
      <c r="C6" s="14"/>
      <c r="D6" s="15"/>
      <c r="E6" s="15"/>
      <c r="F6" s="16"/>
      <c r="G6" s="15"/>
      <c r="H6" s="15"/>
      <c r="I6" s="15"/>
      <c r="J6" s="55"/>
    </row>
    <row r="7" spans="1:22" ht="16.5" thickTop="1" thickBot="1" x14ac:dyDescent="0.3">
      <c r="A7" s="17"/>
      <c r="B7" s="18"/>
      <c r="C7" s="19"/>
      <c r="D7" s="17"/>
      <c r="E7" s="17"/>
      <c r="F7" s="18"/>
      <c r="G7" s="17"/>
      <c r="H7" s="17"/>
      <c r="I7" s="17"/>
      <c r="J7" s="17"/>
    </row>
    <row r="8" spans="1:22" ht="16.5" thickTop="1" thickBot="1" x14ac:dyDescent="0.3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L8" s="72" t="s">
        <v>18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5.75" thickTop="1" x14ac:dyDescent="0.25">
      <c r="A9" s="17"/>
    </row>
    <row r="10" spans="1:22" ht="15.75" thickBot="1" x14ac:dyDescent="0.3"/>
    <row r="11" spans="1:22" s="27" customFormat="1" ht="30.75" thickBot="1" x14ac:dyDescent="0.3">
      <c r="A11" s="25" t="s">
        <v>1</v>
      </c>
      <c r="B11" s="20" t="s">
        <v>10</v>
      </c>
      <c r="C11" s="20" t="s">
        <v>2</v>
      </c>
      <c r="D11" s="20" t="s">
        <v>3</v>
      </c>
      <c r="E11" s="20" t="s">
        <v>4</v>
      </c>
      <c r="F11" s="21" t="s">
        <v>11</v>
      </c>
      <c r="G11" s="26" t="s">
        <v>0</v>
      </c>
      <c r="H11" s="22" t="s">
        <v>8</v>
      </c>
      <c r="I11" s="23" t="s">
        <v>9</v>
      </c>
      <c r="J11" s="23" t="s">
        <v>5</v>
      </c>
      <c r="K11" s="10"/>
      <c r="L11" s="25" t="s">
        <v>1</v>
      </c>
      <c r="M11" s="20" t="s">
        <v>10</v>
      </c>
      <c r="N11" s="20" t="s">
        <v>2</v>
      </c>
      <c r="O11" s="20" t="s">
        <v>3</v>
      </c>
      <c r="P11" s="20" t="s">
        <v>4</v>
      </c>
      <c r="Q11" s="21" t="s">
        <v>11</v>
      </c>
      <c r="R11" s="26" t="s">
        <v>0</v>
      </c>
      <c r="S11" s="22" t="s">
        <v>8</v>
      </c>
      <c r="T11" s="23" t="s">
        <v>9</v>
      </c>
      <c r="U11" s="23" t="s">
        <v>5</v>
      </c>
      <c r="V11" s="24" t="s">
        <v>6</v>
      </c>
    </row>
    <row r="12" spans="1:22" x14ac:dyDescent="0.25">
      <c r="A12" s="28"/>
      <c r="B12" s="29"/>
      <c r="C12" s="30"/>
      <c r="D12" s="29"/>
      <c r="E12" s="31"/>
      <c r="F12" s="31"/>
      <c r="G12" s="31"/>
      <c r="H12" s="31"/>
      <c r="I12" s="31"/>
      <c r="J12" s="32"/>
      <c r="L12" s="33"/>
      <c r="M12" s="34"/>
      <c r="N12" s="30"/>
      <c r="O12" s="29"/>
      <c r="P12" s="31"/>
      <c r="Q12" s="31"/>
      <c r="R12" s="31"/>
      <c r="S12" s="31"/>
      <c r="T12" s="31"/>
      <c r="U12" s="30"/>
      <c r="V12" s="35"/>
    </row>
    <row r="13" spans="1:22" x14ac:dyDescent="0.25">
      <c r="A13" s="28"/>
      <c r="B13" s="36"/>
      <c r="C13" s="30"/>
      <c r="D13" s="36"/>
      <c r="E13" s="30"/>
      <c r="F13" s="30"/>
      <c r="G13" s="30"/>
      <c r="H13" s="37"/>
      <c r="I13" s="38"/>
      <c r="J13" s="62"/>
      <c r="L13" s="33" t="s">
        <v>13</v>
      </c>
      <c r="M13" s="34" t="s">
        <v>14</v>
      </c>
      <c r="N13" s="39" t="s">
        <v>32</v>
      </c>
      <c r="O13" s="58" t="s">
        <v>24</v>
      </c>
      <c r="P13" s="59" t="s">
        <v>15</v>
      </c>
      <c r="Q13" s="30">
        <v>9.14</v>
      </c>
      <c r="R13" s="39">
        <v>11.92</v>
      </c>
      <c r="S13" s="30">
        <v>1.22</v>
      </c>
      <c r="T13" s="30">
        <v>1</v>
      </c>
      <c r="U13" s="40">
        <f>((Q13-R13)/R13)*100</f>
        <v>-23.322147651006706</v>
      </c>
      <c r="V13" s="41">
        <f>(Q13-R13)/S13</f>
        <v>-2.2786885245901636</v>
      </c>
    </row>
    <row r="14" spans="1:22" s="42" customFormat="1" x14ac:dyDescent="0.25">
      <c r="A14" s="28"/>
      <c r="B14" s="36"/>
      <c r="C14" s="30"/>
      <c r="D14" s="36"/>
      <c r="E14" s="30"/>
      <c r="F14" s="30"/>
      <c r="G14" s="30"/>
      <c r="H14" s="37"/>
      <c r="I14" s="38"/>
      <c r="J14" s="62"/>
      <c r="K14" s="10"/>
      <c r="L14" s="43" t="s">
        <v>13</v>
      </c>
      <c r="M14" s="44" t="s">
        <v>14</v>
      </c>
      <c r="N14" s="39" t="s">
        <v>33</v>
      </c>
      <c r="O14" s="58" t="s">
        <v>25</v>
      </c>
      <c r="P14" s="60" t="s">
        <v>15</v>
      </c>
      <c r="Q14" s="30">
        <v>2.4500000000000002</v>
      </c>
      <c r="R14" s="65">
        <v>2.4470000000000001</v>
      </c>
      <c r="S14" s="38">
        <v>6.0999999999999999E-2</v>
      </c>
      <c r="T14" s="38">
        <v>1</v>
      </c>
      <c r="U14" s="40">
        <f t="shared" ref="U14:U23" si="0">((Q14-R14)/R14)*100</f>
        <v>0.12259910093993108</v>
      </c>
      <c r="V14" s="41">
        <f t="shared" ref="V14:V24" si="1">(Q14-R14)/S14</f>
        <v>4.9180327868854325E-2</v>
      </c>
    </row>
    <row r="15" spans="1:22" x14ac:dyDescent="0.25">
      <c r="A15" s="28"/>
      <c r="B15" s="36"/>
      <c r="C15" s="30"/>
      <c r="D15" s="36"/>
      <c r="E15" s="30"/>
      <c r="F15" s="30"/>
      <c r="G15" s="30"/>
      <c r="H15" s="37"/>
      <c r="I15" s="38"/>
      <c r="J15" s="62"/>
      <c r="L15" s="33" t="s">
        <v>13</v>
      </c>
      <c r="M15" s="34" t="s">
        <v>14</v>
      </c>
      <c r="N15" s="39" t="s">
        <v>42</v>
      </c>
      <c r="O15" s="58" t="s">
        <v>40</v>
      </c>
      <c r="P15" s="59" t="s">
        <v>15</v>
      </c>
      <c r="Q15" s="30">
        <v>1.85</v>
      </c>
      <c r="R15" s="37">
        <v>1.671</v>
      </c>
      <c r="S15" s="30">
        <v>0.218</v>
      </c>
      <c r="T15" s="30" t="s">
        <v>19</v>
      </c>
      <c r="U15" s="40">
        <f>((Q15-R15)/R15)*100</f>
        <v>10.712148414123282</v>
      </c>
      <c r="V15" s="41">
        <f>(Q15-R15)/S15</f>
        <v>0.82110091743119284</v>
      </c>
    </row>
    <row r="16" spans="1:22" x14ac:dyDescent="0.25">
      <c r="A16" s="28"/>
      <c r="B16" s="36"/>
      <c r="C16" s="30"/>
      <c r="D16" s="36"/>
      <c r="E16" s="30"/>
      <c r="F16" s="30"/>
      <c r="G16" s="30"/>
      <c r="H16" s="37"/>
      <c r="I16" s="38"/>
      <c r="J16" s="62"/>
      <c r="L16" s="33" t="s">
        <v>13</v>
      </c>
      <c r="M16" s="34" t="s">
        <v>14</v>
      </c>
      <c r="N16" s="39" t="s">
        <v>34</v>
      </c>
      <c r="O16" s="58" t="s">
        <v>26</v>
      </c>
      <c r="P16" s="59" t="s">
        <v>15</v>
      </c>
      <c r="Q16" s="30">
        <v>8.8699999999999992</v>
      </c>
      <c r="R16" s="37">
        <v>9.0839999999999996</v>
      </c>
      <c r="S16" s="30">
        <v>0.57499999999999996</v>
      </c>
      <c r="T16" s="30">
        <v>1</v>
      </c>
      <c r="U16" s="40">
        <f t="shared" si="0"/>
        <v>-2.35579040070454</v>
      </c>
      <c r="V16" s="41">
        <f t="shared" si="1"/>
        <v>-0.37217391304347902</v>
      </c>
    </row>
    <row r="17" spans="1:22" x14ac:dyDescent="0.25">
      <c r="A17" s="28"/>
      <c r="B17" s="36"/>
      <c r="C17" s="30"/>
      <c r="D17" s="36"/>
      <c r="E17" s="30"/>
      <c r="F17" s="30"/>
      <c r="G17" s="30"/>
      <c r="H17" s="37"/>
      <c r="I17" s="38"/>
      <c r="J17" s="62"/>
      <c r="L17" s="33" t="s">
        <v>13</v>
      </c>
      <c r="M17" s="34" t="s">
        <v>14</v>
      </c>
      <c r="N17" s="40">
        <v>21</v>
      </c>
      <c r="O17" s="58" t="s">
        <v>27</v>
      </c>
      <c r="P17" s="59" t="s">
        <v>15</v>
      </c>
      <c r="Q17" s="30">
        <v>7.68</v>
      </c>
      <c r="R17" s="37">
        <v>8.077</v>
      </c>
      <c r="S17" s="30">
        <v>0.78200000000000003</v>
      </c>
      <c r="T17" s="30">
        <v>1</v>
      </c>
      <c r="U17" s="40">
        <f>((Q17-R17)/R17)*100</f>
        <v>-4.9151912838925371</v>
      </c>
      <c r="V17" s="41">
        <f>(Q17-R17)/S17</f>
        <v>-0.50767263427109999</v>
      </c>
    </row>
    <row r="18" spans="1:22" ht="14.25" customHeight="1" x14ac:dyDescent="0.25">
      <c r="A18" s="28"/>
      <c r="B18" s="36"/>
      <c r="C18" s="30"/>
      <c r="D18" s="36"/>
      <c r="E18" s="30"/>
      <c r="F18" s="30"/>
      <c r="G18" s="30"/>
      <c r="H18" s="37"/>
      <c r="I18" s="38"/>
      <c r="J18" s="62"/>
      <c r="L18" s="33" t="s">
        <v>13</v>
      </c>
      <c r="M18" s="34" t="s">
        <v>14</v>
      </c>
      <c r="N18" s="40" t="s">
        <v>41</v>
      </c>
      <c r="O18" s="58" t="s">
        <v>39</v>
      </c>
      <c r="P18" s="30" t="s">
        <v>15</v>
      </c>
      <c r="Q18" s="30">
        <v>8.5</v>
      </c>
      <c r="R18" s="37">
        <v>9.1389999999999993</v>
      </c>
      <c r="S18" s="30">
        <v>0.71499999999999997</v>
      </c>
      <c r="T18" s="30" t="s">
        <v>19</v>
      </c>
      <c r="U18" s="40">
        <f>((Q18-R18)/R18)*100</f>
        <v>-6.9920122551701436</v>
      </c>
      <c r="V18" s="41">
        <f>(Q18-R18)/S18</f>
        <v>-0.89370629370629284</v>
      </c>
    </row>
    <row r="19" spans="1:22" x14ac:dyDescent="0.25">
      <c r="A19" s="28"/>
      <c r="B19" s="36"/>
      <c r="C19" s="30"/>
      <c r="D19" s="36"/>
      <c r="E19" s="30"/>
      <c r="F19" s="30"/>
      <c r="G19" s="30"/>
      <c r="H19" s="37"/>
      <c r="I19" s="38"/>
      <c r="J19" s="62"/>
      <c r="L19" s="33" t="s">
        <v>13</v>
      </c>
      <c r="M19" s="34" t="s">
        <v>14</v>
      </c>
      <c r="N19" s="39" t="s">
        <v>35</v>
      </c>
      <c r="O19" s="58" t="s">
        <v>28</v>
      </c>
      <c r="P19" s="59" t="s">
        <v>15</v>
      </c>
      <c r="Q19" s="30">
        <v>5.92</v>
      </c>
      <c r="R19" s="39">
        <v>12.92</v>
      </c>
      <c r="S19" s="30">
        <v>3.94</v>
      </c>
      <c r="T19" s="30">
        <v>1</v>
      </c>
      <c r="U19" s="40">
        <f t="shared" si="0"/>
        <v>-54.179566563467496</v>
      </c>
      <c r="V19" s="41">
        <f t="shared" si="1"/>
        <v>-1.7766497461928934</v>
      </c>
    </row>
    <row r="20" spans="1:22" x14ac:dyDescent="0.25">
      <c r="A20" s="28"/>
      <c r="B20" s="36"/>
      <c r="C20" s="30"/>
      <c r="D20" s="36"/>
      <c r="E20" s="30"/>
      <c r="F20" s="30"/>
      <c r="G20" s="30"/>
      <c r="H20" s="37"/>
      <c r="I20" s="38"/>
      <c r="J20" s="62"/>
      <c r="L20" s="33" t="s">
        <v>13</v>
      </c>
      <c r="M20" s="34" t="s">
        <v>14</v>
      </c>
      <c r="N20" s="39" t="s">
        <v>36</v>
      </c>
      <c r="O20" s="58" t="s">
        <v>29</v>
      </c>
      <c r="P20" s="59" t="s">
        <v>15</v>
      </c>
      <c r="Q20" s="30">
        <v>25.6</v>
      </c>
      <c r="R20" s="39">
        <v>27.39</v>
      </c>
      <c r="S20" s="30">
        <v>2.4300000000000002</v>
      </c>
      <c r="T20" s="30">
        <v>1</v>
      </c>
      <c r="U20" s="40">
        <f t="shared" si="0"/>
        <v>-6.5352318364366528</v>
      </c>
      <c r="V20" s="41">
        <f t="shared" si="1"/>
        <v>-0.73662551440329183</v>
      </c>
    </row>
    <row r="21" spans="1:22" x14ac:dyDescent="0.25">
      <c r="A21" s="28"/>
      <c r="B21" s="36"/>
      <c r="C21" s="30"/>
      <c r="D21" s="36"/>
      <c r="E21" s="30"/>
      <c r="F21" s="30"/>
      <c r="G21" s="30"/>
      <c r="H21" s="37"/>
      <c r="I21" s="38"/>
      <c r="J21" s="62"/>
      <c r="L21" s="33" t="s">
        <v>13</v>
      </c>
      <c r="M21" s="34" t="s">
        <v>14</v>
      </c>
      <c r="N21" s="39" t="s">
        <v>37</v>
      </c>
      <c r="O21" s="58" t="s">
        <v>30</v>
      </c>
      <c r="P21" s="59" t="s">
        <v>15</v>
      </c>
      <c r="Q21" s="30">
        <v>11.88</v>
      </c>
      <c r="R21" s="39">
        <v>13.18</v>
      </c>
      <c r="S21" s="30">
        <v>1.05</v>
      </c>
      <c r="T21" s="30">
        <v>1</v>
      </c>
      <c r="U21" s="40">
        <f t="shared" ref="U21:U22" si="2">((Q21-R21)/R21)*100</f>
        <v>-9.8634294385432391</v>
      </c>
      <c r="V21" s="41">
        <f t="shared" si="1"/>
        <v>-1.238095238095237</v>
      </c>
    </row>
    <row r="22" spans="1:22" x14ac:dyDescent="0.25">
      <c r="A22" s="28"/>
      <c r="B22" s="36"/>
      <c r="C22" s="30"/>
      <c r="D22" s="36"/>
      <c r="E22" s="30"/>
      <c r="F22" s="30"/>
      <c r="G22" s="30"/>
      <c r="H22" s="37"/>
      <c r="I22" s="38"/>
      <c r="J22" s="62"/>
      <c r="L22" s="33" t="s">
        <v>13</v>
      </c>
      <c r="M22" s="34" t="s">
        <v>14</v>
      </c>
      <c r="N22" s="39" t="s">
        <v>20</v>
      </c>
      <c r="O22" s="58" t="s">
        <v>21</v>
      </c>
      <c r="P22" s="59" t="s">
        <v>15</v>
      </c>
      <c r="Q22" s="30">
        <v>7.97</v>
      </c>
      <c r="R22" s="39">
        <v>12.75</v>
      </c>
      <c r="S22" s="30">
        <v>2.08</v>
      </c>
      <c r="T22" s="30">
        <v>1</v>
      </c>
      <c r="U22" s="40">
        <f t="shared" si="2"/>
        <v>-37.490196078431374</v>
      </c>
      <c r="V22" s="41">
        <f t="shared" si="1"/>
        <v>-2.2980769230769229</v>
      </c>
    </row>
    <row r="23" spans="1:22" x14ac:dyDescent="0.25">
      <c r="A23" s="28"/>
      <c r="B23" s="36"/>
      <c r="C23" s="30"/>
      <c r="D23" s="36"/>
      <c r="E23" s="30"/>
      <c r="F23" s="30"/>
      <c r="G23" s="30"/>
      <c r="H23" s="37"/>
      <c r="I23" s="38"/>
      <c r="J23" s="62"/>
      <c r="L23" s="33" t="s">
        <v>13</v>
      </c>
      <c r="M23" s="34" t="s">
        <v>14</v>
      </c>
      <c r="N23" s="39" t="s">
        <v>22</v>
      </c>
      <c r="O23" s="58" t="s">
        <v>23</v>
      </c>
      <c r="P23" s="59" t="s">
        <v>15</v>
      </c>
      <c r="Q23" s="30">
        <v>10.97</v>
      </c>
      <c r="R23" s="39">
        <v>12.42</v>
      </c>
      <c r="S23" s="30">
        <v>2.2799999999999998</v>
      </c>
      <c r="T23" s="30" t="s">
        <v>19</v>
      </c>
      <c r="U23" s="40">
        <f t="shared" si="0"/>
        <v>-11.674718196457322</v>
      </c>
      <c r="V23" s="41">
        <f t="shared" si="1"/>
        <v>-0.63596491228070151</v>
      </c>
    </row>
    <row r="24" spans="1:22" ht="15.75" thickBot="1" x14ac:dyDescent="0.3">
      <c r="A24" s="67"/>
      <c r="B24" s="45"/>
      <c r="C24" s="46"/>
      <c r="D24" s="45"/>
      <c r="E24" s="46"/>
      <c r="F24" s="46"/>
      <c r="G24" s="46"/>
      <c r="H24" s="47"/>
      <c r="I24" s="48"/>
      <c r="J24" s="63"/>
      <c r="L24" s="49" t="s">
        <v>13</v>
      </c>
      <c r="M24" s="50" t="s">
        <v>14</v>
      </c>
      <c r="N24" s="51" t="s">
        <v>38</v>
      </c>
      <c r="O24" s="68" t="s">
        <v>31</v>
      </c>
      <c r="P24" s="61" t="s">
        <v>15</v>
      </c>
      <c r="Q24" s="46">
        <v>18.28</v>
      </c>
      <c r="R24" s="51">
        <v>18.52</v>
      </c>
      <c r="S24" s="46">
        <v>1.35</v>
      </c>
      <c r="T24" s="46" t="s">
        <v>19</v>
      </c>
      <c r="U24" s="52">
        <f t="shared" ref="U24" si="3">((Q24-R24)/R24)*100</f>
        <v>-1.2958963282937281</v>
      </c>
      <c r="V24" s="53">
        <f t="shared" si="1"/>
        <v>-0.17777777777777662</v>
      </c>
    </row>
    <row r="25" spans="1:22" x14ac:dyDescent="0.25">
      <c r="B25" s="10"/>
      <c r="C25" s="10"/>
    </row>
    <row r="26" spans="1:22" x14ac:dyDescent="0.25">
      <c r="B26" s="10"/>
      <c r="C26" s="10"/>
    </row>
    <row r="27" spans="1:22" x14ac:dyDescent="0.25">
      <c r="F27" s="54"/>
      <c r="J27" s="54"/>
    </row>
    <row r="29" spans="1:22" x14ac:dyDescent="0.25">
      <c r="V29" s="54"/>
    </row>
  </sheetData>
  <sheetProtection algorithmName="SHA-512" hashValue="Fg1zCduxCt09m0X9KCaDAvGWkLSB6p0tbx91oAkMj9c755A4OEUkNDKbxR2oakJwp4jY2gjx2CfZsrbHctxdiA==" saltValue="fC7yOGh8q3BqiPKv8hSF9Q==" spinCount="100000" sheet="1" scenarios="1" selectLockedCells="1" selectUnlockedCells="1"/>
  <mergeCells count="3">
    <mergeCell ref="A2:J2"/>
    <mergeCell ref="A8:J8"/>
    <mergeCell ref="L8:V8"/>
  </mergeCells>
  <phoneticPr fontId="15" type="noConversion"/>
  <conditionalFormatting sqref="V13:V24">
    <cfRule type="cellIs" dxfId="14" priority="6" stopIfTrue="1" operator="between">
      <formula>-2</formula>
      <formula>2</formula>
    </cfRule>
    <cfRule type="cellIs" dxfId="13" priority="7" stopIfTrue="1" operator="between">
      <formula>-3</formula>
      <formula>3</formula>
    </cfRule>
    <cfRule type="cellIs" dxfId="12" priority="8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29"/>
  <sheetViews>
    <sheetView topLeftCell="A2" zoomScale="90" zoomScaleNormal="90" zoomScalePageLayoutView="85" workbookViewId="0">
      <selection activeCell="F35" sqref="F35"/>
    </sheetView>
  </sheetViews>
  <sheetFormatPr defaultColWidth="9.140625" defaultRowHeight="15" x14ac:dyDescent="0.25"/>
  <cols>
    <col min="1" max="1" width="11" style="10" customWidth="1"/>
    <col min="2" max="2" width="11.5703125" style="11" customWidth="1"/>
    <col min="3" max="3" width="7.140625" style="11" customWidth="1"/>
    <col min="4" max="4" width="24.7109375" style="10" bestFit="1" customWidth="1"/>
    <col min="5" max="5" width="12.42578125" style="10" customWidth="1"/>
    <col min="6" max="6" width="12.28515625" style="10" customWidth="1"/>
    <col min="7" max="7" width="11.28515625" style="10" bestFit="1" customWidth="1"/>
    <col min="8" max="8" width="12" style="10" bestFit="1" customWidth="1"/>
    <col min="9" max="9" width="9.5703125" style="10" customWidth="1"/>
    <col min="10" max="10" width="13.28515625" style="10" customWidth="1"/>
    <col min="11" max="11" width="9.5703125" style="10" customWidth="1"/>
    <col min="12" max="12" width="9.140625" style="10"/>
    <col min="13" max="13" width="9.42578125" style="10" bestFit="1" customWidth="1"/>
    <col min="14" max="14" width="9.140625" style="10"/>
    <col min="15" max="15" width="24.7109375" style="10" bestFit="1" customWidth="1"/>
    <col min="16" max="16" width="9.140625" style="10"/>
    <col min="17" max="17" width="11.7109375" style="10" customWidth="1"/>
    <col min="18" max="20" width="9.140625" style="10"/>
    <col min="21" max="21" width="11.7109375" style="10" bestFit="1" customWidth="1"/>
    <col min="22" max="16384" width="9.140625" style="10"/>
  </cols>
  <sheetData>
    <row r="1" spans="1:22" s="2" customFormat="1" ht="15.75" hidden="1" thickBot="1" x14ac:dyDescent="0.3">
      <c r="B1" s="1"/>
      <c r="C1" s="1"/>
      <c r="D1" s="3"/>
    </row>
    <row r="2" spans="1:22" ht="18.75" x14ac:dyDescent="0.3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1"/>
    </row>
    <row r="3" spans="1:22" s="56" customFormat="1" ht="12.75" x14ac:dyDescent="0.2">
      <c r="A3" s="5"/>
      <c r="B3" s="4"/>
      <c r="C3" s="4"/>
      <c r="D3" s="64">
        <v>45240</v>
      </c>
      <c r="E3" s="4"/>
      <c r="F3" s="4"/>
      <c r="G3" s="57" t="s">
        <v>43</v>
      </c>
      <c r="H3" s="4"/>
      <c r="I3" s="4"/>
      <c r="J3" s="6" t="s">
        <v>16</v>
      </c>
    </row>
    <row r="4" spans="1:22" s="56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12" t="s">
        <v>7</v>
      </c>
      <c r="B6" s="66">
        <v>324</v>
      </c>
      <c r="C6" s="14"/>
      <c r="D6" s="15"/>
      <c r="E6" s="15"/>
      <c r="F6" s="16"/>
      <c r="G6" s="15"/>
      <c r="H6" s="15"/>
      <c r="I6" s="15"/>
      <c r="J6" s="55"/>
    </row>
    <row r="7" spans="1:22" ht="16.5" thickTop="1" thickBot="1" x14ac:dyDescent="0.3">
      <c r="A7" s="17"/>
      <c r="B7" s="18"/>
      <c r="C7" s="19"/>
      <c r="D7" s="17"/>
      <c r="E7" s="17"/>
      <c r="F7" s="18"/>
      <c r="G7" s="17"/>
      <c r="H7" s="17"/>
      <c r="I7" s="17"/>
      <c r="J7" s="17"/>
    </row>
    <row r="8" spans="1:22" ht="16.5" thickTop="1" thickBot="1" x14ac:dyDescent="0.3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L8" s="72" t="s">
        <v>18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5.75" thickTop="1" x14ac:dyDescent="0.25">
      <c r="A9" s="17"/>
    </row>
    <row r="10" spans="1:22" ht="15.75" thickBot="1" x14ac:dyDescent="0.3"/>
    <row r="11" spans="1:22" s="27" customFormat="1" ht="30.75" thickBot="1" x14ac:dyDescent="0.3">
      <c r="A11" s="25" t="s">
        <v>1</v>
      </c>
      <c r="B11" s="20" t="s">
        <v>10</v>
      </c>
      <c r="C11" s="20" t="s">
        <v>2</v>
      </c>
      <c r="D11" s="20" t="s">
        <v>3</v>
      </c>
      <c r="E11" s="20" t="s">
        <v>4</v>
      </c>
      <c r="F11" s="21" t="s">
        <v>11</v>
      </c>
      <c r="G11" s="26" t="s">
        <v>0</v>
      </c>
      <c r="H11" s="22" t="s">
        <v>8</v>
      </c>
      <c r="I11" s="23" t="s">
        <v>9</v>
      </c>
      <c r="J11" s="23" t="s">
        <v>5</v>
      </c>
      <c r="K11" s="10"/>
      <c r="L11" s="25" t="s">
        <v>1</v>
      </c>
      <c r="M11" s="20" t="s">
        <v>10</v>
      </c>
      <c r="N11" s="20" t="s">
        <v>2</v>
      </c>
      <c r="O11" s="20" t="s">
        <v>3</v>
      </c>
      <c r="P11" s="20" t="s">
        <v>4</v>
      </c>
      <c r="Q11" s="21" t="s">
        <v>11</v>
      </c>
      <c r="R11" s="26" t="s">
        <v>0</v>
      </c>
      <c r="S11" s="22" t="s">
        <v>8</v>
      </c>
      <c r="T11" s="23" t="s">
        <v>9</v>
      </c>
      <c r="U11" s="23" t="s">
        <v>5</v>
      </c>
      <c r="V11" s="24" t="s">
        <v>6</v>
      </c>
    </row>
    <row r="12" spans="1:22" x14ac:dyDescent="0.25">
      <c r="A12" s="28"/>
      <c r="B12" s="29"/>
      <c r="C12" s="30"/>
      <c r="D12" s="29"/>
      <c r="E12" s="31"/>
      <c r="F12" s="31"/>
      <c r="G12" s="31"/>
      <c r="H12" s="31"/>
      <c r="I12" s="31"/>
      <c r="J12" s="32"/>
      <c r="L12" s="33"/>
      <c r="M12" s="34"/>
      <c r="N12" s="30"/>
      <c r="O12" s="29"/>
      <c r="P12" s="31"/>
      <c r="Q12" s="31"/>
      <c r="R12" s="31"/>
      <c r="S12" s="31"/>
      <c r="T12" s="31"/>
      <c r="U12" s="30"/>
      <c r="V12" s="35"/>
    </row>
    <row r="13" spans="1:22" x14ac:dyDescent="0.25">
      <c r="A13" s="28"/>
      <c r="B13" s="36"/>
      <c r="C13" s="30"/>
      <c r="D13" s="36"/>
      <c r="E13" s="30"/>
      <c r="F13" s="30"/>
      <c r="G13" s="30"/>
      <c r="H13" s="37"/>
      <c r="I13" s="38"/>
      <c r="J13" s="62"/>
      <c r="L13" s="33" t="s">
        <v>13</v>
      </c>
      <c r="M13" s="34" t="s">
        <v>14</v>
      </c>
      <c r="N13" s="39" t="s">
        <v>32</v>
      </c>
      <c r="O13" s="58" t="s">
        <v>24</v>
      </c>
      <c r="P13" s="59" t="s">
        <v>15</v>
      </c>
      <c r="Q13" s="30">
        <v>12.7</v>
      </c>
      <c r="R13" s="39">
        <v>11.92</v>
      </c>
      <c r="S13" s="30">
        <v>1.22</v>
      </c>
      <c r="T13" s="30">
        <v>1</v>
      </c>
      <c r="U13" s="40">
        <f>((Q13-R13)/R13)*100</f>
        <v>6.5436241610738204</v>
      </c>
      <c r="V13" s="41">
        <f>(Q13-R13)/S13</f>
        <v>0.63934426229508146</v>
      </c>
    </row>
    <row r="14" spans="1:22" s="42" customFormat="1" x14ac:dyDescent="0.25">
      <c r="A14" s="28"/>
      <c r="B14" s="36"/>
      <c r="C14" s="30"/>
      <c r="D14" s="36"/>
      <c r="E14" s="30"/>
      <c r="F14" s="30"/>
      <c r="G14" s="30"/>
      <c r="H14" s="37"/>
      <c r="I14" s="38"/>
      <c r="J14" s="62"/>
      <c r="K14" s="10"/>
      <c r="L14" s="43" t="s">
        <v>13</v>
      </c>
      <c r="M14" s="44" t="s">
        <v>14</v>
      </c>
      <c r="N14" s="39" t="s">
        <v>33</v>
      </c>
      <c r="O14" s="58" t="s">
        <v>25</v>
      </c>
      <c r="P14" s="60" t="s">
        <v>15</v>
      </c>
      <c r="Q14" s="30">
        <v>2.4</v>
      </c>
      <c r="R14" s="65">
        <v>2.4470000000000001</v>
      </c>
      <c r="S14" s="38">
        <v>6.0999999999999999E-2</v>
      </c>
      <c r="T14" s="38">
        <v>1</v>
      </c>
      <c r="U14" s="40">
        <f>((Q14-R14)/R14)*100</f>
        <v>-1.920719248058854</v>
      </c>
      <c r="V14" s="41">
        <f t="shared" ref="V14:V24" si="0">(Q14-R14)/S14</f>
        <v>-0.77049180327869105</v>
      </c>
    </row>
    <row r="15" spans="1:22" x14ac:dyDescent="0.25">
      <c r="A15" s="28"/>
      <c r="B15" s="36"/>
      <c r="C15" s="30"/>
      <c r="D15" s="36"/>
      <c r="E15" s="30"/>
      <c r="F15" s="30"/>
      <c r="G15" s="30"/>
      <c r="H15" s="37"/>
      <c r="I15" s="38"/>
      <c r="J15" s="62"/>
      <c r="L15" s="33" t="s">
        <v>13</v>
      </c>
      <c r="M15" s="34" t="s">
        <v>14</v>
      </c>
      <c r="N15" s="39" t="s">
        <v>42</v>
      </c>
      <c r="O15" s="58" t="s">
        <v>40</v>
      </c>
      <c r="P15" s="59" t="s">
        <v>15</v>
      </c>
      <c r="Q15" s="30">
        <v>1.9</v>
      </c>
      <c r="R15" s="37">
        <v>1.671</v>
      </c>
      <c r="S15" s="30">
        <v>0.218</v>
      </c>
      <c r="T15" s="30" t="s">
        <v>19</v>
      </c>
      <c r="U15" s="40">
        <f>((Q15-R15)/R15)*100</f>
        <v>13.704368641532009</v>
      </c>
      <c r="V15" s="41">
        <f>(Q15-R15)/S15</f>
        <v>1.0504587155963296</v>
      </c>
    </row>
    <row r="16" spans="1:22" x14ac:dyDescent="0.25">
      <c r="A16" s="28"/>
      <c r="B16" s="36"/>
      <c r="C16" s="30"/>
      <c r="D16" s="36"/>
      <c r="E16" s="30"/>
      <c r="F16" s="30"/>
      <c r="G16" s="30"/>
      <c r="H16" s="37"/>
      <c r="I16" s="38"/>
      <c r="J16" s="62"/>
      <c r="L16" s="33" t="s">
        <v>13</v>
      </c>
      <c r="M16" s="34" t="s">
        <v>14</v>
      </c>
      <c r="N16" s="39" t="s">
        <v>34</v>
      </c>
      <c r="O16" s="58" t="s">
        <v>26</v>
      </c>
      <c r="P16" s="59" t="s">
        <v>15</v>
      </c>
      <c r="Q16" s="30">
        <v>9.1</v>
      </c>
      <c r="R16" s="37">
        <v>9.0839999999999996</v>
      </c>
      <c r="S16" s="30">
        <v>0.57499999999999996</v>
      </c>
      <c r="T16" s="30">
        <v>1</v>
      </c>
      <c r="U16" s="40">
        <f t="shared" ref="U16:U20" si="1">((Q16-R16)/R16)*100</f>
        <v>0.17613386173491871</v>
      </c>
      <c r="V16" s="41">
        <f t="shared" si="0"/>
        <v>2.7826086956521764E-2</v>
      </c>
    </row>
    <row r="17" spans="1:22" x14ac:dyDescent="0.25">
      <c r="A17" s="28"/>
      <c r="B17" s="36"/>
      <c r="C17" s="30"/>
      <c r="D17" s="36"/>
      <c r="E17" s="30"/>
      <c r="F17" s="30"/>
      <c r="G17" s="30"/>
      <c r="H17" s="37"/>
      <c r="I17" s="38"/>
      <c r="J17" s="62"/>
      <c r="L17" s="33" t="s">
        <v>13</v>
      </c>
      <c r="M17" s="34" t="s">
        <v>14</v>
      </c>
      <c r="N17" s="40">
        <v>21</v>
      </c>
      <c r="O17" s="58" t="s">
        <v>27</v>
      </c>
      <c r="P17" s="59" t="s">
        <v>15</v>
      </c>
      <c r="Q17" s="30"/>
      <c r="R17" s="37">
        <v>8.077</v>
      </c>
      <c r="S17" s="30">
        <v>0.78200000000000003</v>
      </c>
      <c r="T17" s="30">
        <v>1</v>
      </c>
      <c r="U17" s="40">
        <f>((Q17-R17)/R17)*100</f>
        <v>-100</v>
      </c>
      <c r="V17" s="41">
        <f>(Q17-R17)/S17</f>
        <v>-10.328644501278772</v>
      </c>
    </row>
    <row r="18" spans="1:22" ht="14.25" customHeight="1" x14ac:dyDescent="0.25">
      <c r="A18" s="28"/>
      <c r="B18" s="36"/>
      <c r="C18" s="30"/>
      <c r="D18" s="36"/>
      <c r="E18" s="30"/>
      <c r="F18" s="30"/>
      <c r="G18" s="30"/>
      <c r="H18" s="37"/>
      <c r="I18" s="38"/>
      <c r="J18" s="62"/>
      <c r="L18" s="33" t="s">
        <v>13</v>
      </c>
      <c r="M18" s="34" t="s">
        <v>14</v>
      </c>
      <c r="N18" s="40" t="s">
        <v>41</v>
      </c>
      <c r="O18" s="58" t="s">
        <v>39</v>
      </c>
      <c r="P18" s="30" t="s">
        <v>15</v>
      </c>
      <c r="Q18" s="30">
        <v>9.1</v>
      </c>
      <c r="R18" s="37">
        <v>9.1389999999999993</v>
      </c>
      <c r="S18" s="30">
        <v>0.71499999999999997</v>
      </c>
      <c r="T18" s="30" t="s">
        <v>19</v>
      </c>
      <c r="U18" s="40">
        <f>((Q18-R18)/R18)*100</f>
        <v>-0.42674253200568663</v>
      </c>
      <c r="V18" s="41">
        <f>(Q18-R18)/S18</f>
        <v>-5.4545454545454133E-2</v>
      </c>
    </row>
    <row r="19" spans="1:22" x14ac:dyDescent="0.25">
      <c r="A19" s="28"/>
      <c r="B19" s="36"/>
      <c r="C19" s="30"/>
      <c r="D19" s="36"/>
      <c r="E19" s="30"/>
      <c r="F19" s="30"/>
      <c r="G19" s="30"/>
      <c r="H19" s="37"/>
      <c r="I19" s="38"/>
      <c r="J19" s="62"/>
      <c r="L19" s="33" t="s">
        <v>13</v>
      </c>
      <c r="M19" s="34" t="s">
        <v>14</v>
      </c>
      <c r="N19" s="39" t="s">
        <v>35</v>
      </c>
      <c r="O19" s="58" t="s">
        <v>28</v>
      </c>
      <c r="P19" s="59" t="s">
        <v>15</v>
      </c>
      <c r="Q19" s="30">
        <v>14.5</v>
      </c>
      <c r="R19" s="39">
        <v>12.92</v>
      </c>
      <c r="S19" s="30">
        <v>3.94</v>
      </c>
      <c r="T19" s="30">
        <v>1</v>
      </c>
      <c r="U19" s="40">
        <f t="shared" si="1"/>
        <v>12.229102167182663</v>
      </c>
      <c r="V19" s="41">
        <f t="shared" si="0"/>
        <v>0.40101522842639598</v>
      </c>
    </row>
    <row r="20" spans="1:22" x14ac:dyDescent="0.25">
      <c r="A20" s="28"/>
      <c r="B20" s="36"/>
      <c r="C20" s="30"/>
      <c r="D20" s="36"/>
      <c r="E20" s="30"/>
      <c r="F20" s="30"/>
      <c r="G20" s="30"/>
      <c r="H20" s="37"/>
      <c r="I20" s="38"/>
      <c r="J20" s="62"/>
      <c r="L20" s="33" t="s">
        <v>13</v>
      </c>
      <c r="M20" s="34" t="s">
        <v>14</v>
      </c>
      <c r="N20" s="39" t="s">
        <v>36</v>
      </c>
      <c r="O20" s="58" t="s">
        <v>29</v>
      </c>
      <c r="P20" s="59" t="s">
        <v>15</v>
      </c>
      <c r="Q20" s="30">
        <v>30.2</v>
      </c>
      <c r="R20" s="39">
        <v>27.39</v>
      </c>
      <c r="S20" s="30">
        <v>2.4300000000000002</v>
      </c>
      <c r="T20" s="30">
        <v>1</v>
      </c>
      <c r="U20" s="40">
        <f t="shared" si="1"/>
        <v>10.259218692953628</v>
      </c>
      <c r="V20" s="41">
        <f t="shared" si="0"/>
        <v>1.1563786008230446</v>
      </c>
    </row>
    <row r="21" spans="1:22" x14ac:dyDescent="0.25">
      <c r="A21" s="28"/>
      <c r="B21" s="36"/>
      <c r="C21" s="30"/>
      <c r="D21" s="36"/>
      <c r="E21" s="30"/>
      <c r="F21" s="30"/>
      <c r="G21" s="30"/>
      <c r="H21" s="37"/>
      <c r="I21" s="38"/>
      <c r="J21" s="62"/>
      <c r="L21" s="33" t="s">
        <v>13</v>
      </c>
      <c r="M21" s="34" t="s">
        <v>14</v>
      </c>
      <c r="N21" s="39" t="s">
        <v>37</v>
      </c>
      <c r="O21" s="58" t="s">
        <v>30</v>
      </c>
      <c r="P21" s="59" t="s">
        <v>15</v>
      </c>
      <c r="Q21" s="30">
        <v>13.3</v>
      </c>
      <c r="R21" s="39">
        <v>13.18</v>
      </c>
      <c r="S21" s="30">
        <v>1.05</v>
      </c>
      <c r="T21" s="30">
        <v>1</v>
      </c>
      <c r="U21" s="40">
        <f t="shared" ref="U21:U22" si="2">((Q21-R21)/R21)*100</f>
        <v>0.91047040971169191</v>
      </c>
      <c r="V21" s="41">
        <f t="shared" si="0"/>
        <v>0.11428571428571523</v>
      </c>
    </row>
    <row r="22" spans="1:22" x14ac:dyDescent="0.25">
      <c r="A22" s="28"/>
      <c r="B22" s="36"/>
      <c r="C22" s="30"/>
      <c r="D22" s="36"/>
      <c r="E22" s="30"/>
      <c r="F22" s="30"/>
      <c r="G22" s="30"/>
      <c r="H22" s="37"/>
      <c r="I22" s="38"/>
      <c r="J22" s="62"/>
      <c r="L22" s="33" t="s">
        <v>13</v>
      </c>
      <c r="M22" s="34" t="s">
        <v>14</v>
      </c>
      <c r="N22" s="39" t="s">
        <v>20</v>
      </c>
      <c r="O22" s="58" t="s">
        <v>21</v>
      </c>
      <c r="P22" s="59" t="s">
        <v>15</v>
      </c>
      <c r="Q22" s="30">
        <v>13.9</v>
      </c>
      <c r="R22" s="39">
        <v>12.75</v>
      </c>
      <c r="S22" s="30">
        <v>2.08</v>
      </c>
      <c r="T22" s="30">
        <v>1</v>
      </c>
      <c r="U22" s="40">
        <f t="shared" si="2"/>
        <v>9.0196078431372584</v>
      </c>
      <c r="V22" s="41">
        <f t="shared" si="0"/>
        <v>0.55288461538461553</v>
      </c>
    </row>
    <row r="23" spans="1:22" x14ac:dyDescent="0.25">
      <c r="A23" s="28"/>
      <c r="B23" s="36"/>
      <c r="C23" s="30"/>
      <c r="D23" s="36"/>
      <c r="E23" s="30"/>
      <c r="F23" s="30"/>
      <c r="G23" s="30"/>
      <c r="H23" s="37"/>
      <c r="I23" s="38"/>
      <c r="J23" s="62"/>
      <c r="L23" s="33" t="s">
        <v>13</v>
      </c>
      <c r="M23" s="34" t="s">
        <v>14</v>
      </c>
      <c r="N23" s="39" t="s">
        <v>22</v>
      </c>
      <c r="O23" s="58" t="s">
        <v>23</v>
      </c>
      <c r="P23" s="59" t="s">
        <v>15</v>
      </c>
      <c r="Q23" s="30">
        <v>15.1</v>
      </c>
      <c r="R23" s="39">
        <v>12.42</v>
      </c>
      <c r="S23" s="30">
        <v>2.2799999999999998</v>
      </c>
      <c r="T23" s="30" t="s">
        <v>19</v>
      </c>
      <c r="U23" s="40">
        <f t="shared" ref="U23:U24" si="3">((Q23-R23)/R23)*100</f>
        <v>21.578099838969404</v>
      </c>
      <c r="V23" s="41">
        <f t="shared" si="0"/>
        <v>1.1754385964912279</v>
      </c>
    </row>
    <row r="24" spans="1:22" ht="15.75" thickBot="1" x14ac:dyDescent="0.3">
      <c r="A24" s="67"/>
      <c r="B24" s="45"/>
      <c r="C24" s="46"/>
      <c r="D24" s="45"/>
      <c r="E24" s="46"/>
      <c r="F24" s="46"/>
      <c r="G24" s="46"/>
      <c r="H24" s="47"/>
      <c r="I24" s="48"/>
      <c r="J24" s="63"/>
      <c r="L24" s="49" t="s">
        <v>13</v>
      </c>
      <c r="M24" s="50" t="s">
        <v>14</v>
      </c>
      <c r="N24" s="51" t="s">
        <v>38</v>
      </c>
      <c r="O24" s="68" t="s">
        <v>31</v>
      </c>
      <c r="P24" s="61" t="s">
        <v>15</v>
      </c>
      <c r="Q24" s="46">
        <v>19.899999999999999</v>
      </c>
      <c r="R24" s="51">
        <v>18.52</v>
      </c>
      <c r="S24" s="46">
        <v>1.35</v>
      </c>
      <c r="T24" s="46" t="s">
        <v>19</v>
      </c>
      <c r="U24" s="52">
        <f t="shared" si="3"/>
        <v>7.4514038876889801</v>
      </c>
      <c r="V24" s="53">
        <f t="shared" si="0"/>
        <v>1.0222222222222215</v>
      </c>
    </row>
    <row r="25" spans="1:22" x14ac:dyDescent="0.25">
      <c r="B25" s="10"/>
      <c r="C25" s="10"/>
    </row>
    <row r="26" spans="1:22" x14ac:dyDescent="0.25">
      <c r="B26" s="10"/>
      <c r="C26" s="10"/>
    </row>
    <row r="27" spans="1:22" x14ac:dyDescent="0.25">
      <c r="F27" s="54"/>
      <c r="J27" s="54"/>
    </row>
    <row r="29" spans="1:22" x14ac:dyDescent="0.25">
      <c r="V29" s="54"/>
    </row>
  </sheetData>
  <sheetProtection algorithmName="SHA-512" hashValue="JOborSTQq/lp/LS7tU84J/MPjTEnfmDFTQ7Ua91UCBlERuSMuwpHd5d4AuR2UCrDSlxE99Q0rdNBMEfExAwnVw==" saltValue="NNQ5195mzKJzDuQUsbbSyQ==" spinCount="100000" sheet="1" objects="1" scenarios="1" selectLockedCells="1" selectUnlockedCells="1"/>
  <mergeCells count="3">
    <mergeCell ref="A2:J2"/>
    <mergeCell ref="A8:J8"/>
    <mergeCell ref="L8:V8"/>
  </mergeCells>
  <phoneticPr fontId="15" type="noConversion"/>
  <conditionalFormatting sqref="V13:V24">
    <cfRule type="cellIs" dxfId="11" priority="6" stopIfTrue="1" operator="between">
      <formula>-2</formula>
      <formula>2</formula>
    </cfRule>
    <cfRule type="cellIs" dxfId="10" priority="7" stopIfTrue="1" operator="between">
      <formula>-3</formula>
      <formula>3</formula>
    </cfRule>
    <cfRule type="cellIs" dxfId="9" priority="8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V29"/>
  <sheetViews>
    <sheetView topLeftCell="A2" zoomScale="90" zoomScaleNormal="90" zoomScalePageLayoutView="85" workbookViewId="0">
      <selection activeCell="F35" sqref="F35"/>
    </sheetView>
  </sheetViews>
  <sheetFormatPr defaultColWidth="9.140625" defaultRowHeight="15" x14ac:dyDescent="0.25"/>
  <cols>
    <col min="1" max="1" width="11" style="10" customWidth="1"/>
    <col min="2" max="2" width="11.5703125" style="11" customWidth="1"/>
    <col min="3" max="3" width="7.140625" style="11" customWidth="1"/>
    <col min="4" max="4" width="24.7109375" style="10" bestFit="1" customWidth="1"/>
    <col min="5" max="5" width="12.42578125" style="10" customWidth="1"/>
    <col min="6" max="6" width="12.28515625" style="10" customWidth="1"/>
    <col min="7" max="7" width="11.28515625" style="10" bestFit="1" customWidth="1"/>
    <col min="8" max="8" width="12" style="10" bestFit="1" customWidth="1"/>
    <col min="9" max="9" width="9.5703125" style="10" customWidth="1"/>
    <col min="10" max="10" width="13.28515625" style="10" customWidth="1"/>
    <col min="11" max="11" width="9.5703125" style="10" customWidth="1"/>
    <col min="12" max="12" width="9.140625" style="10"/>
    <col min="13" max="13" width="9.42578125" style="10" bestFit="1" customWidth="1"/>
    <col min="14" max="14" width="9.140625" style="10"/>
    <col min="15" max="15" width="24.7109375" style="10" bestFit="1" customWidth="1"/>
    <col min="16" max="16" width="9.140625" style="10"/>
    <col min="17" max="17" width="11.7109375" style="10" customWidth="1"/>
    <col min="18" max="20" width="9.140625" style="10"/>
    <col min="21" max="21" width="11.7109375" style="10" bestFit="1" customWidth="1"/>
    <col min="22" max="16384" width="9.140625" style="10"/>
  </cols>
  <sheetData>
    <row r="1" spans="1:22" s="2" customFormat="1" ht="15.75" hidden="1" thickBot="1" x14ac:dyDescent="0.3">
      <c r="B1" s="1"/>
      <c r="C1" s="1"/>
      <c r="D1" s="3"/>
    </row>
    <row r="2" spans="1:22" ht="18.75" x14ac:dyDescent="0.3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1"/>
    </row>
    <row r="3" spans="1:22" s="56" customFormat="1" ht="12.75" x14ac:dyDescent="0.2">
      <c r="A3" s="5"/>
      <c r="B3" s="4"/>
      <c r="C3" s="4"/>
      <c r="D3" s="64">
        <v>45240</v>
      </c>
      <c r="E3" s="4"/>
      <c r="F3" s="4"/>
      <c r="G3" s="57" t="s">
        <v>43</v>
      </c>
      <c r="H3" s="4"/>
      <c r="I3" s="4"/>
      <c r="J3" s="6" t="s">
        <v>16</v>
      </c>
    </row>
    <row r="4" spans="1:22" s="56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12" t="s">
        <v>7</v>
      </c>
      <c r="B6" s="66">
        <v>445</v>
      </c>
      <c r="C6" s="14"/>
      <c r="D6" s="15"/>
      <c r="E6" s="15"/>
      <c r="F6" s="16"/>
      <c r="G6" s="15"/>
      <c r="H6" s="15"/>
      <c r="I6" s="15"/>
      <c r="J6" s="55"/>
    </row>
    <row r="7" spans="1:22" ht="16.5" thickTop="1" thickBot="1" x14ac:dyDescent="0.3">
      <c r="A7" s="17"/>
      <c r="B7" s="18"/>
      <c r="C7" s="19"/>
      <c r="D7" s="17"/>
      <c r="E7" s="17"/>
      <c r="F7" s="18"/>
      <c r="G7" s="17"/>
      <c r="H7" s="17"/>
      <c r="I7" s="17"/>
      <c r="J7" s="17"/>
    </row>
    <row r="8" spans="1:22" ht="16.5" thickTop="1" thickBot="1" x14ac:dyDescent="0.3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L8" s="72" t="s">
        <v>18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5.75" thickTop="1" x14ac:dyDescent="0.25">
      <c r="A9" s="17"/>
    </row>
    <row r="10" spans="1:22" ht="15.75" thickBot="1" x14ac:dyDescent="0.3"/>
    <row r="11" spans="1:22" s="27" customFormat="1" ht="30.75" thickBot="1" x14ac:dyDescent="0.3">
      <c r="A11" s="25" t="s">
        <v>1</v>
      </c>
      <c r="B11" s="20" t="s">
        <v>10</v>
      </c>
      <c r="C11" s="20" t="s">
        <v>2</v>
      </c>
      <c r="D11" s="20" t="s">
        <v>3</v>
      </c>
      <c r="E11" s="20" t="s">
        <v>4</v>
      </c>
      <c r="F11" s="21" t="s">
        <v>11</v>
      </c>
      <c r="G11" s="26" t="s">
        <v>0</v>
      </c>
      <c r="H11" s="22" t="s">
        <v>8</v>
      </c>
      <c r="I11" s="23" t="s">
        <v>9</v>
      </c>
      <c r="J11" s="23" t="s">
        <v>5</v>
      </c>
      <c r="K11" s="10"/>
      <c r="L11" s="25" t="s">
        <v>1</v>
      </c>
      <c r="M11" s="20" t="s">
        <v>10</v>
      </c>
      <c r="N11" s="20" t="s">
        <v>2</v>
      </c>
      <c r="O11" s="20" t="s">
        <v>3</v>
      </c>
      <c r="P11" s="20" t="s">
        <v>4</v>
      </c>
      <c r="Q11" s="21" t="s">
        <v>11</v>
      </c>
      <c r="R11" s="26" t="s">
        <v>0</v>
      </c>
      <c r="S11" s="22" t="s">
        <v>8</v>
      </c>
      <c r="T11" s="23" t="s">
        <v>9</v>
      </c>
      <c r="U11" s="23" t="s">
        <v>5</v>
      </c>
      <c r="V11" s="24" t="s">
        <v>6</v>
      </c>
    </row>
    <row r="12" spans="1:22" x14ac:dyDescent="0.25">
      <c r="A12" s="28"/>
      <c r="B12" s="29"/>
      <c r="C12" s="30"/>
      <c r="D12" s="29"/>
      <c r="E12" s="31"/>
      <c r="F12" s="31"/>
      <c r="G12" s="31"/>
      <c r="H12" s="31"/>
      <c r="I12" s="31"/>
      <c r="J12" s="32"/>
      <c r="L12" s="33"/>
      <c r="M12" s="34"/>
      <c r="N12" s="30"/>
      <c r="O12" s="29"/>
      <c r="P12" s="31"/>
      <c r="Q12" s="31"/>
      <c r="R12" s="31"/>
      <c r="S12" s="31"/>
      <c r="T12" s="31"/>
      <c r="U12" s="30"/>
      <c r="V12" s="35"/>
    </row>
    <row r="13" spans="1:22" x14ac:dyDescent="0.25">
      <c r="A13" s="28"/>
      <c r="B13" s="36"/>
      <c r="C13" s="30"/>
      <c r="D13" s="36"/>
      <c r="E13" s="30"/>
      <c r="F13" s="30"/>
      <c r="G13" s="30"/>
      <c r="H13" s="37"/>
      <c r="I13" s="38"/>
      <c r="J13" s="62"/>
      <c r="L13" s="33" t="s">
        <v>13</v>
      </c>
      <c r="M13" s="34" t="s">
        <v>14</v>
      </c>
      <c r="N13" s="39" t="s">
        <v>32</v>
      </c>
      <c r="O13" s="58" t="s">
        <v>24</v>
      </c>
      <c r="P13" s="30" t="s">
        <v>15</v>
      </c>
      <c r="Q13" s="30">
        <v>12.34</v>
      </c>
      <c r="R13" s="39">
        <v>11.92</v>
      </c>
      <c r="S13" s="30">
        <v>1.22</v>
      </c>
      <c r="T13" s="30">
        <v>1</v>
      </c>
      <c r="U13" s="40">
        <f>((Q13-R13)/R13)*100</f>
        <v>3.5234899328859051</v>
      </c>
      <c r="V13" s="41">
        <f t="shared" ref="V13:V24" si="0">(Q13-R13)/S13</f>
        <v>0.34426229508196715</v>
      </c>
    </row>
    <row r="14" spans="1:22" s="42" customFormat="1" x14ac:dyDescent="0.25">
      <c r="A14" s="28"/>
      <c r="B14" s="36"/>
      <c r="C14" s="30"/>
      <c r="D14" s="36"/>
      <c r="E14" s="30"/>
      <c r="F14" s="30"/>
      <c r="G14" s="30"/>
      <c r="H14" s="37"/>
      <c r="I14" s="38"/>
      <c r="J14" s="62"/>
      <c r="K14" s="10"/>
      <c r="L14" s="43" t="s">
        <v>13</v>
      </c>
      <c r="M14" s="44" t="s">
        <v>14</v>
      </c>
      <c r="N14" s="39" t="s">
        <v>33</v>
      </c>
      <c r="O14" s="58" t="s">
        <v>25</v>
      </c>
      <c r="P14" s="38" t="s">
        <v>15</v>
      </c>
      <c r="Q14" s="37">
        <v>2.3860000000000001</v>
      </c>
      <c r="R14" s="65">
        <v>2.4470000000000001</v>
      </c>
      <c r="S14" s="38">
        <v>6.0999999999999999E-2</v>
      </c>
      <c r="T14" s="38">
        <v>1</v>
      </c>
      <c r="U14" s="40">
        <f>((Q14-R14)/R14)*100</f>
        <v>-2.492848385778502</v>
      </c>
      <c r="V14" s="41">
        <f t="shared" si="0"/>
        <v>-0.99999999999999911</v>
      </c>
    </row>
    <row r="15" spans="1:22" x14ac:dyDescent="0.25">
      <c r="A15" s="28"/>
      <c r="B15" s="36"/>
      <c r="C15" s="30"/>
      <c r="D15" s="36"/>
      <c r="E15" s="30"/>
      <c r="F15" s="30"/>
      <c r="G15" s="30"/>
      <c r="H15" s="37"/>
      <c r="I15" s="38"/>
      <c r="J15" s="62"/>
      <c r="L15" s="33" t="s">
        <v>13</v>
      </c>
      <c r="M15" s="34" t="s">
        <v>14</v>
      </c>
      <c r="N15" s="39" t="s">
        <v>42</v>
      </c>
      <c r="O15" s="58" t="s">
        <v>40</v>
      </c>
      <c r="P15" s="30" t="s">
        <v>15</v>
      </c>
      <c r="Q15" s="30">
        <v>1.6060000000000001</v>
      </c>
      <c r="R15" s="37">
        <v>1.671</v>
      </c>
      <c r="S15" s="30">
        <v>0.218</v>
      </c>
      <c r="T15" s="30" t="s">
        <v>19</v>
      </c>
      <c r="U15" s="40">
        <f t="shared" ref="U15" si="1">((Q15-R15)/R15)*100</f>
        <v>-3.8898862956313547</v>
      </c>
      <c r="V15" s="41">
        <f t="shared" si="0"/>
        <v>-0.29816513761467867</v>
      </c>
    </row>
    <row r="16" spans="1:22" x14ac:dyDescent="0.25">
      <c r="A16" s="28"/>
      <c r="B16" s="36"/>
      <c r="C16" s="30"/>
      <c r="D16" s="36"/>
      <c r="E16" s="30"/>
      <c r="F16" s="30"/>
      <c r="G16" s="30"/>
      <c r="H16" s="37"/>
      <c r="I16" s="38"/>
      <c r="J16" s="62"/>
      <c r="L16" s="33" t="s">
        <v>13</v>
      </c>
      <c r="M16" s="34" t="s">
        <v>14</v>
      </c>
      <c r="N16" s="39" t="s">
        <v>34</v>
      </c>
      <c r="O16" s="58" t="s">
        <v>26</v>
      </c>
      <c r="P16" s="30" t="s">
        <v>15</v>
      </c>
      <c r="Q16" s="30">
        <v>9.2119999999999997</v>
      </c>
      <c r="R16" s="37">
        <v>9.0839999999999996</v>
      </c>
      <c r="S16" s="30">
        <v>0.57499999999999996</v>
      </c>
      <c r="T16" s="30">
        <v>1</v>
      </c>
      <c r="U16" s="40">
        <f t="shared" ref="U16:U20" si="2">((Q16-R16)/R16)*100</f>
        <v>1.4090708938793497</v>
      </c>
      <c r="V16" s="41">
        <f t="shared" si="0"/>
        <v>0.22260869565217412</v>
      </c>
    </row>
    <row r="17" spans="1:22" x14ac:dyDescent="0.25">
      <c r="A17" s="28"/>
      <c r="B17" s="36"/>
      <c r="C17" s="30"/>
      <c r="D17" s="36"/>
      <c r="E17" s="30"/>
      <c r="F17" s="30"/>
      <c r="G17" s="30"/>
      <c r="H17" s="37"/>
      <c r="I17" s="38"/>
      <c r="J17" s="62"/>
      <c r="L17" s="33" t="s">
        <v>13</v>
      </c>
      <c r="M17" s="34" t="s">
        <v>14</v>
      </c>
      <c r="N17" s="40">
        <v>21</v>
      </c>
      <c r="O17" s="58" t="s">
        <v>27</v>
      </c>
      <c r="P17" s="30" t="s">
        <v>15</v>
      </c>
      <c r="Q17" s="37">
        <v>8.3350000000000009</v>
      </c>
      <c r="R17" s="37">
        <v>8.077</v>
      </c>
      <c r="S17" s="30">
        <v>0.78200000000000003</v>
      </c>
      <c r="T17" s="30">
        <v>1</v>
      </c>
      <c r="U17" s="40">
        <f>((Q17-R17)/R17)*100</f>
        <v>3.194255292806746</v>
      </c>
      <c r="V17" s="41">
        <f t="shared" si="0"/>
        <v>0.32992327365729013</v>
      </c>
    </row>
    <row r="18" spans="1:22" ht="14.25" customHeight="1" x14ac:dyDescent="0.25">
      <c r="A18" s="28"/>
      <c r="B18" s="36"/>
      <c r="C18" s="30"/>
      <c r="D18" s="36"/>
      <c r="E18" s="30"/>
      <c r="F18" s="30"/>
      <c r="G18" s="30"/>
      <c r="H18" s="37"/>
      <c r="I18" s="38"/>
      <c r="J18" s="62"/>
      <c r="L18" s="33" t="s">
        <v>13</v>
      </c>
      <c r="M18" s="34" t="s">
        <v>14</v>
      </c>
      <c r="N18" s="40" t="s">
        <v>41</v>
      </c>
      <c r="O18" s="58" t="s">
        <v>39</v>
      </c>
      <c r="P18" s="30" t="s">
        <v>15</v>
      </c>
      <c r="Q18" s="37">
        <v>9.2119999999999997</v>
      </c>
      <c r="R18" s="37">
        <v>9.1389999999999993</v>
      </c>
      <c r="S18" s="30">
        <v>0.71499999999999997</v>
      </c>
      <c r="T18" s="30" t="s">
        <v>19</v>
      </c>
      <c r="U18" s="40">
        <f>((Q18-R18)/R18)*100</f>
        <v>0.79877448298501363</v>
      </c>
      <c r="V18" s="41">
        <f t="shared" si="0"/>
        <v>0.10209790209790266</v>
      </c>
    </row>
    <row r="19" spans="1:22" x14ac:dyDescent="0.25">
      <c r="A19" s="28"/>
      <c r="B19" s="36"/>
      <c r="C19" s="30"/>
      <c r="D19" s="36"/>
      <c r="E19" s="30"/>
      <c r="F19" s="30"/>
      <c r="G19" s="30"/>
      <c r="H19" s="37"/>
      <c r="I19" s="38"/>
      <c r="J19" s="62"/>
      <c r="L19" s="33" t="s">
        <v>13</v>
      </c>
      <c r="M19" s="34" t="s">
        <v>14</v>
      </c>
      <c r="N19" s="39" t="s">
        <v>35</v>
      </c>
      <c r="O19" s="58" t="s">
        <v>28</v>
      </c>
      <c r="P19" s="30" t="s">
        <v>15</v>
      </c>
      <c r="Q19" s="30">
        <v>10.93</v>
      </c>
      <c r="R19" s="39">
        <v>12.92</v>
      </c>
      <c r="S19" s="30">
        <v>3.94</v>
      </c>
      <c r="T19" s="30">
        <v>1</v>
      </c>
      <c r="U19" s="40">
        <f t="shared" si="2"/>
        <v>-15.402476780185761</v>
      </c>
      <c r="V19" s="41">
        <f t="shared" si="0"/>
        <v>-0.50507614213197971</v>
      </c>
    </row>
    <row r="20" spans="1:22" x14ac:dyDescent="0.25">
      <c r="A20" s="28"/>
      <c r="B20" s="36"/>
      <c r="C20" s="30"/>
      <c r="D20" s="36"/>
      <c r="E20" s="30"/>
      <c r="F20" s="30"/>
      <c r="G20" s="30"/>
      <c r="H20" s="37"/>
      <c r="I20" s="38"/>
      <c r="J20" s="62"/>
      <c r="L20" s="33" t="s">
        <v>13</v>
      </c>
      <c r="M20" s="34" t="s">
        <v>14</v>
      </c>
      <c r="N20" s="39" t="s">
        <v>36</v>
      </c>
      <c r="O20" s="58" t="s">
        <v>29</v>
      </c>
      <c r="P20" s="30" t="s">
        <v>15</v>
      </c>
      <c r="Q20" s="30">
        <v>24.57</v>
      </c>
      <c r="R20" s="39">
        <v>27.39</v>
      </c>
      <c r="S20" s="30">
        <v>2.4300000000000002</v>
      </c>
      <c r="T20" s="30">
        <v>1</v>
      </c>
      <c r="U20" s="40">
        <f t="shared" si="2"/>
        <v>-10.295728368017526</v>
      </c>
      <c r="V20" s="41">
        <f t="shared" si="0"/>
        <v>-1.1604938271604939</v>
      </c>
    </row>
    <row r="21" spans="1:22" x14ac:dyDescent="0.25">
      <c r="A21" s="28"/>
      <c r="B21" s="36"/>
      <c r="C21" s="30"/>
      <c r="D21" s="36"/>
      <c r="E21" s="30"/>
      <c r="F21" s="30"/>
      <c r="G21" s="30"/>
      <c r="H21" s="37"/>
      <c r="I21" s="38"/>
      <c r="J21" s="62"/>
      <c r="L21" s="33" t="s">
        <v>13</v>
      </c>
      <c r="M21" s="34" t="s">
        <v>14</v>
      </c>
      <c r="N21" s="39" t="s">
        <v>37</v>
      </c>
      <c r="O21" s="58" t="s">
        <v>30</v>
      </c>
      <c r="P21" s="30" t="s">
        <v>15</v>
      </c>
      <c r="Q21" s="30">
        <v>13.08</v>
      </c>
      <c r="R21" s="39">
        <v>13.18</v>
      </c>
      <c r="S21" s="30">
        <v>1.05</v>
      </c>
      <c r="T21" s="30">
        <v>1</v>
      </c>
      <c r="U21" s="40">
        <f t="shared" ref="U21:U22" si="3">((Q21-R21)/R21)*100</f>
        <v>-0.75872534142640102</v>
      </c>
      <c r="V21" s="41">
        <f t="shared" si="0"/>
        <v>-9.52380952380949E-2</v>
      </c>
    </row>
    <row r="22" spans="1:22" x14ac:dyDescent="0.25">
      <c r="A22" s="28"/>
      <c r="B22" s="36"/>
      <c r="C22" s="30"/>
      <c r="D22" s="36"/>
      <c r="E22" s="30"/>
      <c r="F22" s="30"/>
      <c r="G22" s="30"/>
      <c r="H22" s="37"/>
      <c r="I22" s="38"/>
      <c r="J22" s="62"/>
      <c r="L22" s="33" t="s">
        <v>13</v>
      </c>
      <c r="M22" s="34" t="s">
        <v>14</v>
      </c>
      <c r="N22" s="39" t="s">
        <v>20</v>
      </c>
      <c r="O22" s="58" t="s">
        <v>21</v>
      </c>
      <c r="P22" s="30" t="s">
        <v>15</v>
      </c>
      <c r="Q22" s="30">
        <v>11.62</v>
      </c>
      <c r="R22" s="39">
        <v>12.75</v>
      </c>
      <c r="S22" s="30">
        <v>2.08</v>
      </c>
      <c r="T22" s="30">
        <v>1</v>
      </c>
      <c r="U22" s="40">
        <f t="shared" si="3"/>
        <v>-8.8627450980392215</v>
      </c>
      <c r="V22" s="41">
        <f t="shared" si="0"/>
        <v>-0.54326923076923117</v>
      </c>
    </row>
    <row r="23" spans="1:22" x14ac:dyDescent="0.25">
      <c r="A23" s="28"/>
      <c r="B23" s="36"/>
      <c r="C23" s="30"/>
      <c r="D23" s="36"/>
      <c r="E23" s="30"/>
      <c r="F23" s="30"/>
      <c r="G23" s="30"/>
      <c r="H23" s="37"/>
      <c r="I23" s="38"/>
      <c r="J23" s="62"/>
      <c r="L23" s="33" t="s">
        <v>13</v>
      </c>
      <c r="M23" s="34" t="s">
        <v>14</v>
      </c>
      <c r="N23" s="39" t="s">
        <v>22</v>
      </c>
      <c r="O23" s="58" t="s">
        <v>23</v>
      </c>
      <c r="P23" s="30" t="s">
        <v>15</v>
      </c>
      <c r="Q23" s="30">
        <v>12.2</v>
      </c>
      <c r="R23" s="39">
        <v>12.42</v>
      </c>
      <c r="S23" s="30">
        <v>2.2799999999999998</v>
      </c>
      <c r="T23" s="30" t="s">
        <v>19</v>
      </c>
      <c r="U23" s="40">
        <f t="shared" ref="U23:U24" si="4">((Q23-R23)/R23)*100</f>
        <v>-1.7713365539452548</v>
      </c>
      <c r="V23" s="41">
        <f t="shared" si="0"/>
        <v>-9.6491228070175725E-2</v>
      </c>
    </row>
    <row r="24" spans="1:22" ht="15.75" thickBot="1" x14ac:dyDescent="0.3">
      <c r="A24" s="67"/>
      <c r="B24" s="45"/>
      <c r="C24" s="46"/>
      <c r="D24" s="45"/>
      <c r="E24" s="46"/>
      <c r="F24" s="46"/>
      <c r="G24" s="46"/>
      <c r="H24" s="47"/>
      <c r="I24" s="48"/>
      <c r="J24" s="63"/>
      <c r="L24" s="49" t="s">
        <v>13</v>
      </c>
      <c r="M24" s="50" t="s">
        <v>14</v>
      </c>
      <c r="N24" s="51" t="s">
        <v>38</v>
      </c>
      <c r="O24" s="68" t="s">
        <v>31</v>
      </c>
      <c r="P24" s="46" t="s">
        <v>15</v>
      </c>
      <c r="Q24" s="46">
        <v>18.420000000000002</v>
      </c>
      <c r="R24" s="51">
        <v>18.52</v>
      </c>
      <c r="S24" s="46">
        <v>1.35</v>
      </c>
      <c r="T24" s="46" t="s">
        <v>19</v>
      </c>
      <c r="U24" s="52">
        <f t="shared" si="4"/>
        <v>-0.53995680345571206</v>
      </c>
      <c r="V24" s="53">
        <f t="shared" si="0"/>
        <v>-7.4074074074072488E-2</v>
      </c>
    </row>
    <row r="25" spans="1:22" x14ac:dyDescent="0.25">
      <c r="B25" s="10"/>
      <c r="C25" s="10"/>
    </row>
    <row r="26" spans="1:22" x14ac:dyDescent="0.25">
      <c r="B26" s="10"/>
      <c r="C26" s="10"/>
    </row>
    <row r="27" spans="1:22" x14ac:dyDescent="0.25">
      <c r="F27" s="54"/>
      <c r="J27" s="54"/>
    </row>
    <row r="29" spans="1:22" x14ac:dyDescent="0.25">
      <c r="V29" s="54"/>
    </row>
  </sheetData>
  <sheetProtection algorithmName="SHA-512" hashValue="XHV1DtBnJ7Pnt4g6zq0DsjIuKdZyf2X9g5X4RNfHM4xyDTJtwP1Izk+MI97+6RrE0UalTfFThl8gZDXveVnnKg==" saltValue="Ho7pjXyCVQZttwwgIQYSiw==" spinCount="100000" sheet="1" objects="1" scenarios="1" selectLockedCells="1" selectUnlockedCells="1"/>
  <mergeCells count="3">
    <mergeCell ref="A2:J2"/>
    <mergeCell ref="A8:J8"/>
    <mergeCell ref="L8:V8"/>
  </mergeCells>
  <phoneticPr fontId="15" type="noConversion"/>
  <conditionalFormatting sqref="V13:V24">
    <cfRule type="cellIs" dxfId="8" priority="6" stopIfTrue="1" operator="between">
      <formula>-2</formula>
      <formula>2</formula>
    </cfRule>
    <cfRule type="cellIs" dxfId="7" priority="7" stopIfTrue="1" operator="between">
      <formula>-3</formula>
      <formula>3</formula>
    </cfRule>
    <cfRule type="cellIs" dxfId="6" priority="8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29"/>
  <sheetViews>
    <sheetView topLeftCell="A2" zoomScale="90" zoomScaleNormal="90" zoomScalePageLayoutView="85" workbookViewId="0">
      <selection activeCell="F35" sqref="F35"/>
    </sheetView>
  </sheetViews>
  <sheetFormatPr defaultColWidth="9.140625" defaultRowHeight="15" x14ac:dyDescent="0.25"/>
  <cols>
    <col min="1" max="1" width="11" style="10" customWidth="1"/>
    <col min="2" max="2" width="11.5703125" style="11" customWidth="1"/>
    <col min="3" max="3" width="7.140625" style="11" customWidth="1"/>
    <col min="4" max="4" width="24.7109375" style="10" bestFit="1" customWidth="1"/>
    <col min="5" max="5" width="12.42578125" style="10" customWidth="1"/>
    <col min="6" max="6" width="12.28515625" style="10" customWidth="1"/>
    <col min="7" max="7" width="11.28515625" style="10" bestFit="1" customWidth="1"/>
    <col min="8" max="8" width="12" style="10" bestFit="1" customWidth="1"/>
    <col min="9" max="9" width="9.5703125" style="10" customWidth="1"/>
    <col min="10" max="10" width="13.28515625" style="10" customWidth="1"/>
    <col min="11" max="11" width="9.5703125" style="10" customWidth="1"/>
    <col min="12" max="12" width="9.140625" style="10"/>
    <col min="13" max="13" width="9.42578125" style="10" bestFit="1" customWidth="1"/>
    <col min="14" max="14" width="9.140625" style="10"/>
    <col min="15" max="15" width="24.7109375" style="10" bestFit="1" customWidth="1"/>
    <col min="16" max="16" width="9.140625" style="10"/>
    <col min="17" max="17" width="11.7109375" style="10" customWidth="1"/>
    <col min="18" max="20" width="9.140625" style="10"/>
    <col min="21" max="21" width="11.7109375" style="10" bestFit="1" customWidth="1"/>
    <col min="22" max="16384" width="9.140625" style="10"/>
  </cols>
  <sheetData>
    <row r="1" spans="1:22" s="2" customFormat="1" ht="15.75" hidden="1" thickBot="1" x14ac:dyDescent="0.3">
      <c r="B1" s="1"/>
      <c r="C1" s="1"/>
      <c r="D1" s="3"/>
    </row>
    <row r="2" spans="1:22" ht="18.75" x14ac:dyDescent="0.3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1"/>
    </row>
    <row r="3" spans="1:22" s="56" customFormat="1" ht="12.75" x14ac:dyDescent="0.2">
      <c r="A3" s="5"/>
      <c r="B3" s="4"/>
      <c r="C3" s="4"/>
      <c r="D3" s="64">
        <v>45240</v>
      </c>
      <c r="E3" s="4"/>
      <c r="F3" s="4"/>
      <c r="G3" s="57" t="s">
        <v>43</v>
      </c>
      <c r="H3" s="4"/>
      <c r="I3" s="4"/>
      <c r="J3" s="6" t="s">
        <v>16</v>
      </c>
    </row>
    <row r="4" spans="1:22" s="56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12" t="s">
        <v>7</v>
      </c>
      <c r="B6" s="13">
        <v>761</v>
      </c>
      <c r="C6" s="14"/>
      <c r="D6" s="15"/>
      <c r="E6" s="15"/>
      <c r="F6" s="16"/>
      <c r="G6" s="15"/>
      <c r="H6" s="15"/>
      <c r="I6" s="15"/>
      <c r="J6" s="55"/>
    </row>
    <row r="7" spans="1:22" ht="16.5" thickTop="1" thickBot="1" x14ac:dyDescent="0.3">
      <c r="A7" s="17"/>
      <c r="B7" s="18"/>
      <c r="C7" s="19"/>
      <c r="D7" s="17"/>
      <c r="E7" s="17"/>
      <c r="F7" s="18"/>
      <c r="G7" s="17"/>
      <c r="H7" s="17"/>
      <c r="I7" s="17"/>
      <c r="J7" s="17"/>
    </row>
    <row r="8" spans="1:22" ht="16.5" thickTop="1" thickBot="1" x14ac:dyDescent="0.3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L8" s="72" t="s">
        <v>18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5.75" thickTop="1" x14ac:dyDescent="0.25">
      <c r="A9" s="17"/>
    </row>
    <row r="10" spans="1:22" ht="15.75" thickBot="1" x14ac:dyDescent="0.3"/>
    <row r="11" spans="1:22" s="27" customFormat="1" ht="30.75" thickBot="1" x14ac:dyDescent="0.3">
      <c r="A11" s="25" t="s">
        <v>1</v>
      </c>
      <c r="B11" s="20" t="s">
        <v>10</v>
      </c>
      <c r="C11" s="20" t="s">
        <v>2</v>
      </c>
      <c r="D11" s="20" t="s">
        <v>3</v>
      </c>
      <c r="E11" s="20" t="s">
        <v>4</v>
      </c>
      <c r="F11" s="21" t="s">
        <v>11</v>
      </c>
      <c r="G11" s="26" t="s">
        <v>0</v>
      </c>
      <c r="H11" s="22" t="s">
        <v>8</v>
      </c>
      <c r="I11" s="23" t="s">
        <v>9</v>
      </c>
      <c r="J11" s="23" t="s">
        <v>5</v>
      </c>
      <c r="K11" s="10"/>
      <c r="L11" s="25" t="s">
        <v>1</v>
      </c>
      <c r="M11" s="20" t="s">
        <v>10</v>
      </c>
      <c r="N11" s="20" t="s">
        <v>2</v>
      </c>
      <c r="O11" s="20" t="s">
        <v>3</v>
      </c>
      <c r="P11" s="20" t="s">
        <v>4</v>
      </c>
      <c r="Q11" s="21" t="s">
        <v>11</v>
      </c>
      <c r="R11" s="26" t="s">
        <v>0</v>
      </c>
      <c r="S11" s="22" t="s">
        <v>8</v>
      </c>
      <c r="T11" s="23" t="s">
        <v>9</v>
      </c>
      <c r="U11" s="23" t="s">
        <v>5</v>
      </c>
      <c r="V11" s="24" t="s">
        <v>6</v>
      </c>
    </row>
    <row r="12" spans="1:22" x14ac:dyDescent="0.25">
      <c r="A12" s="28"/>
      <c r="B12" s="29"/>
      <c r="C12" s="30"/>
      <c r="D12" s="29"/>
      <c r="E12" s="31"/>
      <c r="F12" s="31"/>
      <c r="G12" s="31"/>
      <c r="H12" s="31"/>
      <c r="I12" s="31"/>
      <c r="J12" s="32"/>
      <c r="L12" s="33"/>
      <c r="M12" s="34"/>
      <c r="N12" s="30"/>
      <c r="O12" s="29"/>
      <c r="P12" s="31"/>
      <c r="Q12" s="31"/>
      <c r="R12" s="31"/>
      <c r="S12" s="31"/>
      <c r="T12" s="31"/>
      <c r="U12" s="30"/>
      <c r="V12" s="35"/>
    </row>
    <row r="13" spans="1:22" x14ac:dyDescent="0.25">
      <c r="A13" s="28"/>
      <c r="B13" s="36"/>
      <c r="C13" s="30"/>
      <c r="D13" s="36"/>
      <c r="E13" s="30"/>
      <c r="F13" s="30"/>
      <c r="G13" s="30"/>
      <c r="H13" s="37"/>
      <c r="I13" s="38"/>
      <c r="J13" s="62"/>
      <c r="L13" s="33" t="s">
        <v>13</v>
      </c>
      <c r="M13" s="34" t="s">
        <v>14</v>
      </c>
      <c r="N13" s="39" t="s">
        <v>32</v>
      </c>
      <c r="O13" s="58" t="s">
        <v>24</v>
      </c>
      <c r="P13" s="59" t="s">
        <v>15</v>
      </c>
      <c r="Q13" s="30">
        <v>12.9</v>
      </c>
      <c r="R13" s="39">
        <v>11.92</v>
      </c>
      <c r="S13" s="30">
        <v>1.22</v>
      </c>
      <c r="T13" s="30">
        <v>1</v>
      </c>
      <c r="U13" s="40">
        <f>((Q13-R13)/R13)*100</f>
        <v>8.2214765100671183</v>
      </c>
      <c r="V13" s="41">
        <f>(Q13-R13)/S13</f>
        <v>0.8032786885245905</v>
      </c>
    </row>
    <row r="14" spans="1:22" s="42" customFormat="1" x14ac:dyDescent="0.25">
      <c r="A14" s="28"/>
      <c r="B14" s="36"/>
      <c r="C14" s="30"/>
      <c r="D14" s="36"/>
      <c r="E14" s="30"/>
      <c r="F14" s="30"/>
      <c r="G14" s="30"/>
      <c r="H14" s="37"/>
      <c r="I14" s="38"/>
      <c r="J14" s="62"/>
      <c r="K14" s="10"/>
      <c r="L14" s="43" t="s">
        <v>13</v>
      </c>
      <c r="M14" s="44" t="s">
        <v>14</v>
      </c>
      <c r="N14" s="39" t="s">
        <v>33</v>
      </c>
      <c r="O14" s="58" t="s">
        <v>25</v>
      </c>
      <c r="P14" s="60" t="s">
        <v>15</v>
      </c>
      <c r="Q14" s="30">
        <v>2.5</v>
      </c>
      <c r="R14" s="65">
        <v>2.4470000000000001</v>
      </c>
      <c r="S14" s="38">
        <v>6.0999999999999999E-2</v>
      </c>
      <c r="T14" s="38">
        <v>1</v>
      </c>
      <c r="U14" s="40">
        <f>((Q14-R14)/R14)*100</f>
        <v>2.1659174499386982</v>
      </c>
      <c r="V14" s="41">
        <f t="shared" ref="V14:V24" si="0">(Q14-R14)/S14</f>
        <v>0.86885245901639241</v>
      </c>
    </row>
    <row r="15" spans="1:22" x14ac:dyDescent="0.25">
      <c r="A15" s="28"/>
      <c r="B15" s="36"/>
      <c r="C15" s="30"/>
      <c r="D15" s="36"/>
      <c r="E15" s="30"/>
      <c r="F15" s="30"/>
      <c r="G15" s="30"/>
      <c r="H15" s="37"/>
      <c r="I15" s="38"/>
      <c r="J15" s="62"/>
      <c r="L15" s="33" t="s">
        <v>13</v>
      </c>
      <c r="M15" s="34" t="s">
        <v>14</v>
      </c>
      <c r="N15" s="39" t="s">
        <v>42</v>
      </c>
      <c r="O15" s="58" t="s">
        <v>40</v>
      </c>
      <c r="P15" s="59" t="s">
        <v>15</v>
      </c>
      <c r="Q15" s="30">
        <v>1.7</v>
      </c>
      <c r="R15" s="37">
        <v>1.671</v>
      </c>
      <c r="S15" s="30">
        <v>0.218</v>
      </c>
      <c r="T15" s="30" t="s">
        <v>19</v>
      </c>
      <c r="U15" s="40">
        <f>((Q15-R15)/R15)*100</f>
        <v>1.7354877318970625</v>
      </c>
      <c r="V15" s="41">
        <f>(Q15-R15)/S15</f>
        <v>0.13302752293577944</v>
      </c>
    </row>
    <row r="16" spans="1:22" x14ac:dyDescent="0.25">
      <c r="A16" s="28"/>
      <c r="B16" s="36"/>
      <c r="C16" s="30"/>
      <c r="D16" s="36"/>
      <c r="E16" s="30"/>
      <c r="F16" s="30"/>
      <c r="G16" s="30"/>
      <c r="H16" s="37"/>
      <c r="I16" s="38"/>
      <c r="J16" s="62"/>
      <c r="L16" s="33" t="s">
        <v>13</v>
      </c>
      <c r="M16" s="34" t="s">
        <v>14</v>
      </c>
      <c r="N16" s="39" t="s">
        <v>34</v>
      </c>
      <c r="O16" s="58" t="s">
        <v>26</v>
      </c>
      <c r="P16" s="59" t="s">
        <v>15</v>
      </c>
      <c r="Q16" s="30">
        <v>9.6999999999999993</v>
      </c>
      <c r="R16" s="37">
        <v>9.0839999999999996</v>
      </c>
      <c r="S16" s="30">
        <v>0.57499999999999996</v>
      </c>
      <c r="T16" s="30">
        <v>1</v>
      </c>
      <c r="U16" s="40">
        <f t="shared" ref="U16:U20" si="1">((Q16-R16)/R16)*100</f>
        <v>6.7811536767943608</v>
      </c>
      <c r="V16" s="41">
        <f t="shared" si="0"/>
        <v>1.0713043478260864</v>
      </c>
    </row>
    <row r="17" spans="1:22" x14ac:dyDescent="0.25">
      <c r="A17" s="28"/>
      <c r="B17" s="36"/>
      <c r="C17" s="30"/>
      <c r="D17" s="36"/>
      <c r="E17" s="30"/>
      <c r="F17" s="30"/>
      <c r="G17" s="30"/>
      <c r="H17" s="37"/>
      <c r="I17" s="38"/>
      <c r="J17" s="62"/>
      <c r="L17" s="33" t="s">
        <v>13</v>
      </c>
      <c r="M17" s="34" t="s">
        <v>14</v>
      </c>
      <c r="N17" s="40">
        <v>21</v>
      </c>
      <c r="O17" s="58" t="s">
        <v>27</v>
      </c>
      <c r="P17" s="59" t="s">
        <v>15</v>
      </c>
      <c r="Q17" s="30">
        <v>8.6999999999999993</v>
      </c>
      <c r="R17" s="37">
        <v>8.077</v>
      </c>
      <c r="S17" s="30">
        <v>0.78200000000000003</v>
      </c>
      <c r="T17" s="30">
        <v>1</v>
      </c>
      <c r="U17" s="40">
        <f>((Q17-R17)/R17)*100</f>
        <v>7.7132598737154803</v>
      </c>
      <c r="V17" s="41">
        <f>(Q17-R17)/S17</f>
        <v>0.79667519181585589</v>
      </c>
    </row>
    <row r="18" spans="1:22" ht="14.25" customHeight="1" x14ac:dyDescent="0.25">
      <c r="A18" s="28"/>
      <c r="B18" s="36"/>
      <c r="C18" s="30"/>
      <c r="D18" s="36"/>
      <c r="E18" s="30"/>
      <c r="F18" s="30"/>
      <c r="G18" s="30"/>
      <c r="H18" s="37"/>
      <c r="I18" s="38"/>
      <c r="J18" s="62"/>
      <c r="L18" s="33" t="s">
        <v>13</v>
      </c>
      <c r="M18" s="34" t="s">
        <v>14</v>
      </c>
      <c r="N18" s="40" t="s">
        <v>41</v>
      </c>
      <c r="O18" s="58" t="s">
        <v>39</v>
      </c>
      <c r="P18" s="30" t="s">
        <v>15</v>
      </c>
      <c r="Q18" s="30">
        <v>10.1</v>
      </c>
      <c r="R18" s="37">
        <v>9.1389999999999993</v>
      </c>
      <c r="S18" s="30">
        <v>0.71499999999999997</v>
      </c>
      <c r="T18" s="30" t="s">
        <v>19</v>
      </c>
      <c r="U18" s="40">
        <f>((Q18-R18)/R18)*100</f>
        <v>10.515373673268416</v>
      </c>
      <c r="V18" s="41">
        <f>(Q18-R18)/S18</f>
        <v>1.3440559440559445</v>
      </c>
    </row>
    <row r="19" spans="1:22" x14ac:dyDescent="0.25">
      <c r="A19" s="28"/>
      <c r="B19" s="36"/>
      <c r="C19" s="30"/>
      <c r="D19" s="36"/>
      <c r="E19" s="30"/>
      <c r="F19" s="30"/>
      <c r="G19" s="30"/>
      <c r="H19" s="37"/>
      <c r="I19" s="38"/>
      <c r="J19" s="62"/>
      <c r="L19" s="33" t="s">
        <v>13</v>
      </c>
      <c r="M19" s="34" t="s">
        <v>14</v>
      </c>
      <c r="N19" s="39" t="s">
        <v>35</v>
      </c>
      <c r="O19" s="58" t="s">
        <v>28</v>
      </c>
      <c r="P19" s="59" t="s">
        <v>15</v>
      </c>
      <c r="Q19" s="30">
        <v>15.7</v>
      </c>
      <c r="R19" s="39">
        <v>12.92</v>
      </c>
      <c r="S19" s="30">
        <v>3.94</v>
      </c>
      <c r="T19" s="30">
        <v>1</v>
      </c>
      <c r="U19" s="40">
        <f t="shared" si="1"/>
        <v>21.517027863777084</v>
      </c>
      <c r="V19" s="41">
        <f t="shared" si="0"/>
        <v>0.70558375634517756</v>
      </c>
    </row>
    <row r="20" spans="1:22" x14ac:dyDescent="0.25">
      <c r="A20" s="28"/>
      <c r="B20" s="36"/>
      <c r="C20" s="30"/>
      <c r="D20" s="36"/>
      <c r="E20" s="30"/>
      <c r="F20" s="30"/>
      <c r="G20" s="30"/>
      <c r="H20" s="37"/>
      <c r="I20" s="38"/>
      <c r="J20" s="62"/>
      <c r="L20" s="33" t="s">
        <v>13</v>
      </c>
      <c r="M20" s="34" t="s">
        <v>14</v>
      </c>
      <c r="N20" s="39" t="s">
        <v>36</v>
      </c>
      <c r="O20" s="58" t="s">
        <v>29</v>
      </c>
      <c r="P20" s="59" t="s">
        <v>15</v>
      </c>
      <c r="Q20" s="30">
        <v>29</v>
      </c>
      <c r="R20" s="39">
        <v>27.39</v>
      </c>
      <c r="S20" s="30">
        <v>2.4300000000000002</v>
      </c>
      <c r="T20" s="30">
        <v>1</v>
      </c>
      <c r="U20" s="40">
        <f t="shared" si="1"/>
        <v>5.8780576852865991</v>
      </c>
      <c r="V20" s="41">
        <f t="shared" si="0"/>
        <v>0.66255144032921787</v>
      </c>
    </row>
    <row r="21" spans="1:22" x14ac:dyDescent="0.25">
      <c r="A21" s="28"/>
      <c r="B21" s="36"/>
      <c r="C21" s="30"/>
      <c r="D21" s="36"/>
      <c r="E21" s="30"/>
      <c r="F21" s="30"/>
      <c r="G21" s="30"/>
      <c r="H21" s="37"/>
      <c r="I21" s="38"/>
      <c r="J21" s="62"/>
      <c r="L21" s="33" t="s">
        <v>13</v>
      </c>
      <c r="M21" s="34" t="s">
        <v>14</v>
      </c>
      <c r="N21" s="39" t="s">
        <v>37</v>
      </c>
      <c r="O21" s="58" t="s">
        <v>30</v>
      </c>
      <c r="P21" s="59" t="s">
        <v>15</v>
      </c>
      <c r="Q21" s="30">
        <v>14.5</v>
      </c>
      <c r="R21" s="39">
        <v>13.18</v>
      </c>
      <c r="S21" s="30">
        <v>1.05</v>
      </c>
      <c r="T21" s="30">
        <v>1</v>
      </c>
      <c r="U21" s="40">
        <f t="shared" ref="U21:U22" si="2">((Q21-R21)/R21)*100</f>
        <v>10.015174506828531</v>
      </c>
      <c r="V21" s="41">
        <f t="shared" si="0"/>
        <v>1.2571428571428573</v>
      </c>
    </row>
    <row r="22" spans="1:22" x14ac:dyDescent="0.25">
      <c r="A22" s="28"/>
      <c r="B22" s="36"/>
      <c r="C22" s="30"/>
      <c r="D22" s="36"/>
      <c r="E22" s="30"/>
      <c r="F22" s="30"/>
      <c r="G22" s="30"/>
      <c r="H22" s="37"/>
      <c r="I22" s="38"/>
      <c r="J22" s="62"/>
      <c r="L22" s="33" t="s">
        <v>13</v>
      </c>
      <c r="M22" s="34" t="s">
        <v>14</v>
      </c>
      <c r="N22" s="39" t="s">
        <v>20</v>
      </c>
      <c r="O22" s="58" t="s">
        <v>21</v>
      </c>
      <c r="P22" s="59" t="s">
        <v>15</v>
      </c>
      <c r="Q22" s="30">
        <v>14.7</v>
      </c>
      <c r="R22" s="39">
        <v>12.75</v>
      </c>
      <c r="S22" s="30">
        <v>2.08</v>
      </c>
      <c r="T22" s="30">
        <v>1</v>
      </c>
      <c r="U22" s="40">
        <f t="shared" si="2"/>
        <v>15.294117647058819</v>
      </c>
      <c r="V22" s="41">
        <f t="shared" si="0"/>
        <v>0.93749999999999967</v>
      </c>
    </row>
    <row r="23" spans="1:22" x14ac:dyDescent="0.25">
      <c r="A23" s="28"/>
      <c r="B23" s="36"/>
      <c r="C23" s="30"/>
      <c r="D23" s="36"/>
      <c r="E23" s="30"/>
      <c r="F23" s="30"/>
      <c r="G23" s="30"/>
      <c r="H23" s="37"/>
      <c r="I23" s="38"/>
      <c r="J23" s="62"/>
      <c r="L23" s="33" t="s">
        <v>13</v>
      </c>
      <c r="M23" s="34" t="s">
        <v>14</v>
      </c>
      <c r="N23" s="39" t="s">
        <v>22</v>
      </c>
      <c r="O23" s="58" t="s">
        <v>23</v>
      </c>
      <c r="P23" s="59" t="s">
        <v>15</v>
      </c>
      <c r="Q23" s="30">
        <v>12.7</v>
      </c>
      <c r="R23" s="39">
        <v>12.42</v>
      </c>
      <c r="S23" s="30">
        <v>2.2799999999999998</v>
      </c>
      <c r="T23" s="30" t="s">
        <v>19</v>
      </c>
      <c r="U23" s="40">
        <f t="shared" ref="U23:U24" si="3">((Q23-R23)/R23)*100</f>
        <v>2.254428341384858</v>
      </c>
      <c r="V23" s="41">
        <f t="shared" si="0"/>
        <v>0.12280701754385938</v>
      </c>
    </row>
    <row r="24" spans="1:22" ht="15.75" thickBot="1" x14ac:dyDescent="0.3">
      <c r="A24" s="67"/>
      <c r="B24" s="45"/>
      <c r="C24" s="46"/>
      <c r="D24" s="45"/>
      <c r="E24" s="46"/>
      <c r="F24" s="46"/>
      <c r="G24" s="46"/>
      <c r="H24" s="47"/>
      <c r="I24" s="48"/>
      <c r="J24" s="63"/>
      <c r="L24" s="49" t="s">
        <v>13</v>
      </c>
      <c r="M24" s="50" t="s">
        <v>14</v>
      </c>
      <c r="N24" s="51" t="s">
        <v>38</v>
      </c>
      <c r="O24" s="68" t="s">
        <v>31</v>
      </c>
      <c r="P24" s="61" t="s">
        <v>15</v>
      </c>
      <c r="Q24" s="46">
        <v>18.399999999999999</v>
      </c>
      <c r="R24" s="51">
        <v>18.52</v>
      </c>
      <c r="S24" s="46">
        <v>1.35</v>
      </c>
      <c r="T24" s="46" t="s">
        <v>19</v>
      </c>
      <c r="U24" s="52">
        <f t="shared" si="3"/>
        <v>-0.64794816414687362</v>
      </c>
      <c r="V24" s="53">
        <f t="shared" si="0"/>
        <v>-8.8888888888889614E-2</v>
      </c>
    </row>
    <row r="25" spans="1:22" x14ac:dyDescent="0.25">
      <c r="B25" s="10"/>
      <c r="C25" s="10"/>
    </row>
    <row r="26" spans="1:22" x14ac:dyDescent="0.25">
      <c r="B26" s="10"/>
      <c r="C26" s="10"/>
    </row>
    <row r="27" spans="1:22" x14ac:dyDescent="0.25">
      <c r="F27" s="54"/>
      <c r="J27" s="54"/>
    </row>
    <row r="29" spans="1:22" x14ac:dyDescent="0.25">
      <c r="V29" s="54"/>
    </row>
  </sheetData>
  <sheetProtection algorithmName="SHA-512" hashValue="Hy1VdVjNeqY78SQG4SHaX6Lc/oWv9uDhtPx8d6rOE+ESUgOvrSw6jNWaJb4kP9cuP74Vs4ZCrTF4mjScm7IwgA==" saltValue="AzbPuU2+tSags8em7AhFuA==" spinCount="100000" sheet="1" objects="1" scenarios="1" selectLockedCells="1" selectUnlockedCells="1"/>
  <mergeCells count="3">
    <mergeCell ref="A2:J2"/>
    <mergeCell ref="A8:J8"/>
    <mergeCell ref="L8:V8"/>
  </mergeCells>
  <phoneticPr fontId="15" type="noConversion"/>
  <conditionalFormatting sqref="V13:V24">
    <cfRule type="cellIs" dxfId="5" priority="6" stopIfTrue="1" operator="between">
      <formula>-2</formula>
      <formula>2</formula>
    </cfRule>
    <cfRule type="cellIs" dxfId="4" priority="7" stopIfTrue="1" operator="between">
      <formula>-3</formula>
      <formula>3</formula>
    </cfRule>
    <cfRule type="cellIs" dxfId="3" priority="8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29"/>
  <sheetViews>
    <sheetView topLeftCell="A2" zoomScale="90" zoomScaleNormal="90" zoomScalePageLayoutView="85" workbookViewId="0">
      <selection activeCell="F35" sqref="F35"/>
    </sheetView>
  </sheetViews>
  <sheetFormatPr defaultColWidth="9.140625" defaultRowHeight="15" x14ac:dyDescent="0.25"/>
  <cols>
    <col min="1" max="1" width="11" style="10" customWidth="1"/>
    <col min="2" max="2" width="11.5703125" style="11" customWidth="1"/>
    <col min="3" max="3" width="7.140625" style="11" customWidth="1"/>
    <col min="4" max="4" width="24.7109375" style="10" bestFit="1" customWidth="1"/>
    <col min="5" max="5" width="12.42578125" style="10" customWidth="1"/>
    <col min="6" max="6" width="12.28515625" style="10" customWidth="1"/>
    <col min="7" max="7" width="11.28515625" style="10" bestFit="1" customWidth="1"/>
    <col min="8" max="8" width="12" style="10" bestFit="1" customWidth="1"/>
    <col min="9" max="9" width="9.5703125" style="10" customWidth="1"/>
    <col min="10" max="10" width="13.28515625" style="10" customWidth="1"/>
    <col min="11" max="11" width="9.5703125" style="10" customWidth="1"/>
    <col min="12" max="12" width="9.140625" style="10"/>
    <col min="13" max="13" width="9.42578125" style="10" bestFit="1" customWidth="1"/>
    <col min="14" max="14" width="9.140625" style="10"/>
    <col min="15" max="15" width="24.7109375" style="10" bestFit="1" customWidth="1"/>
    <col min="16" max="16" width="9.140625" style="10"/>
    <col min="17" max="17" width="11.7109375" style="10" customWidth="1"/>
    <col min="18" max="20" width="9.140625" style="10"/>
    <col min="21" max="21" width="11.7109375" style="10" bestFit="1" customWidth="1"/>
    <col min="22" max="16384" width="9.140625" style="10"/>
  </cols>
  <sheetData>
    <row r="1" spans="1:22" s="2" customFormat="1" ht="15.75" hidden="1" thickBot="1" x14ac:dyDescent="0.3">
      <c r="B1" s="1"/>
      <c r="C1" s="1"/>
      <c r="D1" s="3"/>
    </row>
    <row r="2" spans="1:22" ht="18.75" x14ac:dyDescent="0.3">
      <c r="A2" s="69" t="s">
        <v>12</v>
      </c>
      <c r="B2" s="70"/>
      <c r="C2" s="70"/>
      <c r="D2" s="70"/>
      <c r="E2" s="70"/>
      <c r="F2" s="70"/>
      <c r="G2" s="70"/>
      <c r="H2" s="70"/>
      <c r="I2" s="70"/>
      <c r="J2" s="71"/>
    </row>
    <row r="3" spans="1:22" s="56" customFormat="1" ht="12.75" x14ac:dyDescent="0.2">
      <c r="A3" s="5"/>
      <c r="B3" s="4"/>
      <c r="C3" s="4"/>
      <c r="D3" s="64">
        <v>45240</v>
      </c>
      <c r="E3" s="4"/>
      <c r="F3" s="4"/>
      <c r="G3" s="57" t="s">
        <v>43</v>
      </c>
      <c r="H3" s="4"/>
      <c r="I3" s="4"/>
      <c r="J3" s="6" t="s">
        <v>16</v>
      </c>
    </row>
    <row r="4" spans="1:22" s="56" customFormat="1" ht="13.5" thickBot="1" x14ac:dyDescent="0.25">
      <c r="A4" s="7"/>
      <c r="B4" s="8"/>
      <c r="C4" s="8"/>
      <c r="D4" s="8"/>
      <c r="E4" s="8"/>
      <c r="F4" s="8"/>
      <c r="G4" s="8"/>
      <c r="H4" s="8"/>
      <c r="I4" s="8"/>
      <c r="J4" s="9"/>
    </row>
    <row r="5" spans="1:22" ht="15.75" thickBot="1" x14ac:dyDescent="0.3"/>
    <row r="6" spans="1:22" ht="16.5" thickTop="1" thickBot="1" x14ac:dyDescent="0.3">
      <c r="A6" s="12" t="s">
        <v>7</v>
      </c>
      <c r="B6" s="13">
        <v>961</v>
      </c>
      <c r="C6" s="14"/>
      <c r="D6" s="15"/>
      <c r="E6" s="15"/>
      <c r="F6" s="16"/>
      <c r="G6" s="15"/>
      <c r="H6" s="15"/>
      <c r="I6" s="15"/>
      <c r="J6" s="55"/>
    </row>
    <row r="7" spans="1:22" ht="16.5" thickTop="1" thickBot="1" x14ac:dyDescent="0.3">
      <c r="A7" s="17"/>
      <c r="B7" s="18"/>
      <c r="C7" s="19"/>
      <c r="D7" s="17"/>
      <c r="E7" s="17"/>
      <c r="F7" s="18"/>
      <c r="G7" s="17"/>
      <c r="H7" s="17"/>
      <c r="I7" s="17"/>
      <c r="J7" s="17"/>
    </row>
    <row r="8" spans="1:22" ht="16.5" thickTop="1" thickBot="1" x14ac:dyDescent="0.3">
      <c r="A8" s="72" t="s">
        <v>17</v>
      </c>
      <c r="B8" s="73"/>
      <c r="C8" s="73"/>
      <c r="D8" s="73"/>
      <c r="E8" s="73"/>
      <c r="F8" s="73"/>
      <c r="G8" s="73"/>
      <c r="H8" s="73"/>
      <c r="I8" s="73"/>
      <c r="J8" s="74"/>
      <c r="L8" s="72" t="s">
        <v>18</v>
      </c>
      <c r="M8" s="73"/>
      <c r="N8" s="73"/>
      <c r="O8" s="73"/>
      <c r="P8" s="73"/>
      <c r="Q8" s="73"/>
      <c r="R8" s="73"/>
      <c r="S8" s="73"/>
      <c r="T8" s="73"/>
      <c r="U8" s="73"/>
      <c r="V8" s="74"/>
    </row>
    <row r="9" spans="1:22" ht="15.75" thickTop="1" x14ac:dyDescent="0.25">
      <c r="A9" s="17"/>
    </row>
    <row r="10" spans="1:22" ht="15.75" thickBot="1" x14ac:dyDescent="0.3"/>
    <row r="11" spans="1:22" s="27" customFormat="1" ht="30.75" thickBot="1" x14ac:dyDescent="0.3">
      <c r="A11" s="25" t="s">
        <v>1</v>
      </c>
      <c r="B11" s="20" t="s">
        <v>10</v>
      </c>
      <c r="C11" s="20" t="s">
        <v>2</v>
      </c>
      <c r="D11" s="20" t="s">
        <v>3</v>
      </c>
      <c r="E11" s="20" t="s">
        <v>4</v>
      </c>
      <c r="F11" s="21" t="s">
        <v>11</v>
      </c>
      <c r="G11" s="26" t="s">
        <v>0</v>
      </c>
      <c r="H11" s="22" t="s">
        <v>8</v>
      </c>
      <c r="I11" s="23" t="s">
        <v>9</v>
      </c>
      <c r="J11" s="23" t="s">
        <v>5</v>
      </c>
      <c r="K11" s="10"/>
      <c r="L11" s="25" t="s">
        <v>1</v>
      </c>
      <c r="M11" s="20" t="s">
        <v>10</v>
      </c>
      <c r="N11" s="20" t="s">
        <v>2</v>
      </c>
      <c r="O11" s="20" t="s">
        <v>3</v>
      </c>
      <c r="P11" s="20" t="s">
        <v>4</v>
      </c>
      <c r="Q11" s="21" t="s">
        <v>11</v>
      </c>
      <c r="R11" s="26" t="s">
        <v>0</v>
      </c>
      <c r="S11" s="22" t="s">
        <v>8</v>
      </c>
      <c r="T11" s="23" t="s">
        <v>9</v>
      </c>
      <c r="U11" s="23" t="s">
        <v>5</v>
      </c>
      <c r="V11" s="24" t="s">
        <v>6</v>
      </c>
    </row>
    <row r="12" spans="1:22" x14ac:dyDescent="0.25">
      <c r="A12" s="28"/>
      <c r="B12" s="29"/>
      <c r="C12" s="30"/>
      <c r="D12" s="29"/>
      <c r="E12" s="31"/>
      <c r="F12" s="31"/>
      <c r="G12" s="31"/>
      <c r="H12" s="31"/>
      <c r="I12" s="31"/>
      <c r="J12" s="32"/>
      <c r="L12" s="33"/>
      <c r="M12" s="34"/>
      <c r="N12" s="30"/>
      <c r="O12" s="29"/>
      <c r="P12" s="31"/>
      <c r="Q12" s="31"/>
      <c r="R12" s="31"/>
      <c r="S12" s="31"/>
      <c r="T12" s="31"/>
      <c r="U12" s="30"/>
      <c r="V12" s="35"/>
    </row>
    <row r="13" spans="1:22" x14ac:dyDescent="0.25">
      <c r="A13" s="28"/>
      <c r="B13" s="36"/>
      <c r="C13" s="30"/>
      <c r="D13" s="36"/>
      <c r="E13" s="30"/>
      <c r="F13" s="30"/>
      <c r="G13" s="30"/>
      <c r="H13" s="37"/>
      <c r="I13" s="38"/>
      <c r="J13" s="62"/>
      <c r="L13" s="33" t="s">
        <v>13</v>
      </c>
      <c r="M13" s="34" t="s">
        <v>14</v>
      </c>
      <c r="N13" s="39" t="s">
        <v>32</v>
      </c>
      <c r="O13" s="58" t="s">
        <v>24</v>
      </c>
      <c r="P13" s="59" t="s">
        <v>15</v>
      </c>
      <c r="Q13" s="30">
        <v>12.3</v>
      </c>
      <c r="R13" s="39">
        <v>11.92</v>
      </c>
      <c r="S13" s="30">
        <v>1.22</v>
      </c>
      <c r="T13" s="30">
        <v>1</v>
      </c>
      <c r="U13" s="40">
        <f>((Q13-R13)/R13)*100</f>
        <v>3.1879194630872547</v>
      </c>
      <c r="V13" s="41">
        <f>(Q13-R13)/S13</f>
        <v>0.3114754098360662</v>
      </c>
    </row>
    <row r="14" spans="1:22" s="42" customFormat="1" x14ac:dyDescent="0.25">
      <c r="A14" s="28"/>
      <c r="B14" s="36"/>
      <c r="C14" s="30"/>
      <c r="D14" s="36"/>
      <c r="E14" s="30"/>
      <c r="F14" s="30"/>
      <c r="G14" s="30"/>
      <c r="H14" s="37"/>
      <c r="I14" s="38"/>
      <c r="J14" s="62"/>
      <c r="K14" s="10"/>
      <c r="L14" s="43" t="s">
        <v>13</v>
      </c>
      <c r="M14" s="44" t="s">
        <v>14</v>
      </c>
      <c r="N14" s="39" t="s">
        <v>33</v>
      </c>
      <c r="O14" s="58" t="s">
        <v>25</v>
      </c>
      <c r="P14" s="60" t="s">
        <v>15</v>
      </c>
      <c r="Q14" s="30">
        <v>2.5</v>
      </c>
      <c r="R14" s="65">
        <v>2.4470000000000001</v>
      </c>
      <c r="S14" s="38">
        <v>6.0999999999999999E-2</v>
      </c>
      <c r="T14" s="38">
        <v>1</v>
      </c>
      <c r="U14" s="40">
        <f>((Q14-R14)/R14)*100</f>
        <v>2.1659174499386982</v>
      </c>
      <c r="V14" s="41">
        <f t="shared" ref="V14:V24" si="0">(Q14-R14)/S14</f>
        <v>0.86885245901639241</v>
      </c>
    </row>
    <row r="15" spans="1:22" x14ac:dyDescent="0.25">
      <c r="A15" s="28"/>
      <c r="B15" s="36"/>
      <c r="C15" s="30"/>
      <c r="D15" s="36"/>
      <c r="E15" s="30"/>
      <c r="F15" s="30"/>
      <c r="G15" s="30"/>
      <c r="H15" s="37"/>
      <c r="I15" s="38"/>
      <c r="J15" s="62"/>
      <c r="L15" s="33" t="s">
        <v>13</v>
      </c>
      <c r="M15" s="34" t="s">
        <v>14</v>
      </c>
      <c r="N15" s="39" t="s">
        <v>42</v>
      </c>
      <c r="O15" s="58" t="s">
        <v>40</v>
      </c>
      <c r="P15" s="59" t="s">
        <v>15</v>
      </c>
      <c r="Q15" s="30">
        <v>1.6</v>
      </c>
      <c r="R15" s="37">
        <v>1.671</v>
      </c>
      <c r="S15" s="30">
        <v>0.218</v>
      </c>
      <c r="T15" s="30" t="s">
        <v>19</v>
      </c>
      <c r="U15" s="40">
        <f>((Q15-R15)/R15)*100</f>
        <v>-4.2489527229204036</v>
      </c>
      <c r="V15" s="41">
        <f>(Q15-R15)/S15</f>
        <v>-0.32568807339449518</v>
      </c>
    </row>
    <row r="16" spans="1:22" x14ac:dyDescent="0.25">
      <c r="A16" s="28"/>
      <c r="B16" s="36"/>
      <c r="C16" s="30"/>
      <c r="D16" s="36"/>
      <c r="E16" s="30"/>
      <c r="F16" s="30"/>
      <c r="G16" s="30"/>
      <c r="H16" s="37"/>
      <c r="I16" s="38"/>
      <c r="J16" s="62"/>
      <c r="L16" s="33" t="s">
        <v>13</v>
      </c>
      <c r="M16" s="34" t="s">
        <v>14</v>
      </c>
      <c r="N16" s="39" t="s">
        <v>34</v>
      </c>
      <c r="O16" s="58" t="s">
        <v>26</v>
      </c>
      <c r="P16" s="59" t="s">
        <v>15</v>
      </c>
      <c r="Q16" s="30">
        <v>9.4</v>
      </c>
      <c r="R16" s="37">
        <v>9.0839999999999996</v>
      </c>
      <c r="S16" s="30">
        <v>0.57499999999999996</v>
      </c>
      <c r="T16" s="30">
        <v>1</v>
      </c>
      <c r="U16" s="40">
        <f t="shared" ref="U16:U20" si="1">((Q16-R16)/R16)*100</f>
        <v>3.4786437692646492</v>
      </c>
      <c r="V16" s="41">
        <f t="shared" si="0"/>
        <v>0.5495652173913057</v>
      </c>
    </row>
    <row r="17" spans="1:22" x14ac:dyDescent="0.25">
      <c r="A17" s="28"/>
      <c r="B17" s="36"/>
      <c r="C17" s="30"/>
      <c r="D17" s="36"/>
      <c r="E17" s="30"/>
      <c r="F17" s="30"/>
      <c r="G17" s="30"/>
      <c r="H17" s="37"/>
      <c r="I17" s="38"/>
      <c r="J17" s="62"/>
      <c r="L17" s="33" t="s">
        <v>13</v>
      </c>
      <c r="M17" s="34" t="s">
        <v>14</v>
      </c>
      <c r="N17" s="40">
        <v>21</v>
      </c>
      <c r="O17" s="58" t="s">
        <v>27</v>
      </c>
      <c r="P17" s="59" t="s">
        <v>15</v>
      </c>
      <c r="Q17" s="30">
        <v>8.6</v>
      </c>
      <c r="R17" s="37">
        <v>8.077</v>
      </c>
      <c r="S17" s="30">
        <v>0.78200000000000003</v>
      </c>
      <c r="T17" s="30">
        <v>1</v>
      </c>
      <c r="U17" s="40">
        <f>((Q17-R17)/R17)*100</f>
        <v>6.4751764268911689</v>
      </c>
      <c r="V17" s="41">
        <f>(Q17-R17)/S17</f>
        <v>0.66879795396419395</v>
      </c>
    </row>
    <row r="18" spans="1:22" ht="14.25" customHeight="1" x14ac:dyDescent="0.25">
      <c r="A18" s="28"/>
      <c r="B18" s="36"/>
      <c r="C18" s="30"/>
      <c r="D18" s="36"/>
      <c r="E18" s="30"/>
      <c r="F18" s="30"/>
      <c r="G18" s="30"/>
      <c r="H18" s="37"/>
      <c r="I18" s="38"/>
      <c r="J18" s="62"/>
      <c r="L18" s="33" t="s">
        <v>13</v>
      </c>
      <c r="M18" s="34" t="s">
        <v>14</v>
      </c>
      <c r="N18" s="40" t="s">
        <v>41</v>
      </c>
      <c r="O18" s="58" t="s">
        <v>39</v>
      </c>
      <c r="P18" s="30" t="s">
        <v>15</v>
      </c>
      <c r="Q18" s="30">
        <v>9.5</v>
      </c>
      <c r="R18" s="37">
        <v>9.1389999999999993</v>
      </c>
      <c r="S18" s="30">
        <v>0.71499999999999997</v>
      </c>
      <c r="T18" s="30" t="s">
        <v>19</v>
      </c>
      <c r="U18" s="40">
        <f>((Q18-R18)/R18)*100</f>
        <v>3.9501039501039572</v>
      </c>
      <c r="V18" s="41">
        <f>(Q18-R18)/S18</f>
        <v>0.50489510489510581</v>
      </c>
    </row>
    <row r="19" spans="1:22" x14ac:dyDescent="0.25">
      <c r="A19" s="28"/>
      <c r="B19" s="36"/>
      <c r="C19" s="30"/>
      <c r="D19" s="36"/>
      <c r="E19" s="30"/>
      <c r="F19" s="30"/>
      <c r="G19" s="30"/>
      <c r="H19" s="37"/>
      <c r="I19" s="38"/>
      <c r="J19" s="62"/>
      <c r="L19" s="33" t="s">
        <v>13</v>
      </c>
      <c r="M19" s="34" t="s">
        <v>14</v>
      </c>
      <c r="N19" s="39" t="s">
        <v>35</v>
      </c>
      <c r="O19" s="58" t="s">
        <v>28</v>
      </c>
      <c r="P19" s="59" t="s">
        <v>15</v>
      </c>
      <c r="Q19" s="30">
        <v>13.1</v>
      </c>
      <c r="R19" s="39">
        <v>12.92</v>
      </c>
      <c r="S19" s="30">
        <v>3.94</v>
      </c>
      <c r="T19" s="30">
        <v>1</v>
      </c>
      <c r="U19" s="40">
        <f t="shared" si="1"/>
        <v>1.393188854489162</v>
      </c>
      <c r="V19" s="41">
        <f t="shared" si="0"/>
        <v>4.5685279187817188E-2</v>
      </c>
    </row>
    <row r="20" spans="1:22" x14ac:dyDescent="0.25">
      <c r="A20" s="28"/>
      <c r="B20" s="36"/>
      <c r="C20" s="30"/>
      <c r="D20" s="36"/>
      <c r="E20" s="30"/>
      <c r="F20" s="30"/>
      <c r="G20" s="30"/>
      <c r="H20" s="37"/>
      <c r="I20" s="38"/>
      <c r="J20" s="62"/>
      <c r="L20" s="33" t="s">
        <v>13</v>
      </c>
      <c r="M20" s="34" t="s">
        <v>14</v>
      </c>
      <c r="N20" s="39" t="s">
        <v>36</v>
      </c>
      <c r="O20" s="58" t="s">
        <v>29</v>
      </c>
      <c r="P20" s="59" t="s">
        <v>15</v>
      </c>
      <c r="Q20" s="30">
        <v>26.7</v>
      </c>
      <c r="R20" s="39">
        <v>27.39</v>
      </c>
      <c r="S20" s="30">
        <v>2.4300000000000002</v>
      </c>
      <c r="T20" s="30">
        <v>1</v>
      </c>
      <c r="U20" s="40">
        <f t="shared" si="1"/>
        <v>-2.5191675794085477</v>
      </c>
      <c r="V20" s="41">
        <f t="shared" si="0"/>
        <v>-0.2839506172839511</v>
      </c>
    </row>
    <row r="21" spans="1:22" x14ac:dyDescent="0.25">
      <c r="A21" s="28"/>
      <c r="B21" s="36"/>
      <c r="C21" s="30"/>
      <c r="D21" s="36"/>
      <c r="E21" s="30"/>
      <c r="F21" s="30"/>
      <c r="G21" s="30"/>
      <c r="H21" s="37"/>
      <c r="I21" s="38"/>
      <c r="J21" s="62"/>
      <c r="L21" s="33" t="s">
        <v>13</v>
      </c>
      <c r="M21" s="34" t="s">
        <v>14</v>
      </c>
      <c r="N21" s="39" t="s">
        <v>37</v>
      </c>
      <c r="O21" s="58" t="s">
        <v>30</v>
      </c>
      <c r="P21" s="59" t="s">
        <v>15</v>
      </c>
      <c r="Q21" s="30">
        <v>13.8</v>
      </c>
      <c r="R21" s="39">
        <v>13.18</v>
      </c>
      <c r="S21" s="30">
        <v>1.05</v>
      </c>
      <c r="T21" s="30">
        <v>1</v>
      </c>
      <c r="U21" s="40">
        <f t="shared" ref="U21:U22" si="2">((Q21-R21)/R21)*100</f>
        <v>4.7040971168437107</v>
      </c>
      <c r="V21" s="41">
        <f t="shared" si="0"/>
        <v>0.59047619047619138</v>
      </c>
    </row>
    <row r="22" spans="1:22" x14ac:dyDescent="0.25">
      <c r="A22" s="28"/>
      <c r="B22" s="36"/>
      <c r="C22" s="30"/>
      <c r="D22" s="36"/>
      <c r="E22" s="30"/>
      <c r="F22" s="30"/>
      <c r="G22" s="30"/>
      <c r="H22" s="37"/>
      <c r="I22" s="38"/>
      <c r="J22" s="62"/>
      <c r="L22" s="33" t="s">
        <v>13</v>
      </c>
      <c r="M22" s="34" t="s">
        <v>14</v>
      </c>
      <c r="N22" s="39" t="s">
        <v>20</v>
      </c>
      <c r="O22" s="58" t="s">
        <v>21</v>
      </c>
      <c r="P22" s="59" t="s">
        <v>15</v>
      </c>
      <c r="Q22" s="30">
        <v>13.2</v>
      </c>
      <c r="R22" s="39">
        <v>12.75</v>
      </c>
      <c r="S22" s="30">
        <v>2.08</v>
      </c>
      <c r="T22" s="30">
        <v>1</v>
      </c>
      <c r="U22" s="40">
        <f t="shared" si="2"/>
        <v>3.5294117647058769</v>
      </c>
      <c r="V22" s="41">
        <f t="shared" si="0"/>
        <v>0.21634615384615349</v>
      </c>
    </row>
    <row r="23" spans="1:22" x14ac:dyDescent="0.25">
      <c r="A23" s="28"/>
      <c r="B23" s="36"/>
      <c r="C23" s="30"/>
      <c r="D23" s="36"/>
      <c r="E23" s="30"/>
      <c r="F23" s="30"/>
      <c r="G23" s="30"/>
      <c r="H23" s="37"/>
      <c r="I23" s="38"/>
      <c r="J23" s="62"/>
      <c r="L23" s="33" t="s">
        <v>13</v>
      </c>
      <c r="M23" s="34" t="s">
        <v>14</v>
      </c>
      <c r="N23" s="39" t="s">
        <v>22</v>
      </c>
      <c r="O23" s="58" t="s">
        <v>23</v>
      </c>
      <c r="P23" s="59" t="s">
        <v>15</v>
      </c>
      <c r="Q23" s="30">
        <v>14</v>
      </c>
      <c r="R23" s="39">
        <v>12.42</v>
      </c>
      <c r="S23" s="30">
        <v>2.2799999999999998</v>
      </c>
      <c r="T23" s="30" t="s">
        <v>19</v>
      </c>
      <c r="U23" s="40">
        <f t="shared" ref="U23:U24" si="3">((Q23-R23)/R23)*100</f>
        <v>12.721417069243158</v>
      </c>
      <c r="V23" s="41">
        <f t="shared" si="0"/>
        <v>0.69298245614035092</v>
      </c>
    </row>
    <row r="24" spans="1:22" ht="15.75" thickBot="1" x14ac:dyDescent="0.3">
      <c r="A24" s="67"/>
      <c r="B24" s="45"/>
      <c r="C24" s="46"/>
      <c r="D24" s="45"/>
      <c r="E24" s="46"/>
      <c r="F24" s="46"/>
      <c r="G24" s="46"/>
      <c r="H24" s="47"/>
      <c r="I24" s="48"/>
      <c r="J24" s="63"/>
      <c r="L24" s="49" t="s">
        <v>13</v>
      </c>
      <c r="M24" s="50" t="s">
        <v>14</v>
      </c>
      <c r="N24" s="51" t="s">
        <v>38</v>
      </c>
      <c r="O24" s="68" t="s">
        <v>31</v>
      </c>
      <c r="P24" s="61" t="s">
        <v>15</v>
      </c>
      <c r="Q24" s="46">
        <v>19.600000000000001</v>
      </c>
      <c r="R24" s="51">
        <v>18.52</v>
      </c>
      <c r="S24" s="46">
        <v>1.35</v>
      </c>
      <c r="T24" s="46" t="s">
        <v>19</v>
      </c>
      <c r="U24" s="52">
        <f t="shared" si="3"/>
        <v>5.8315334773218241</v>
      </c>
      <c r="V24" s="53">
        <f t="shared" si="0"/>
        <v>0.80000000000000127</v>
      </c>
    </row>
    <row r="25" spans="1:22" x14ac:dyDescent="0.25">
      <c r="B25" s="10"/>
      <c r="C25" s="10"/>
    </row>
    <row r="26" spans="1:22" x14ac:dyDescent="0.25">
      <c r="B26" s="10"/>
      <c r="C26" s="10"/>
    </row>
    <row r="27" spans="1:22" x14ac:dyDescent="0.25">
      <c r="F27" s="54"/>
      <c r="J27" s="54"/>
    </row>
    <row r="29" spans="1:22" x14ac:dyDescent="0.25">
      <c r="V29" s="54"/>
    </row>
  </sheetData>
  <sheetProtection algorithmName="SHA-512" hashValue="ZlISelbKk7kz18FVOBndh25Fkdpwg4E/ZWZfB9odTzTk1DYHEZ/kU7Ho5/Gvw3zlrRhGViuec+nWDUBXpTqjmQ==" saltValue="QtU0LdBEmSvnhnC+Hg/ang==" spinCount="100000" sheet="1" objects="1" scenarios="1" selectLockedCells="1" selectUnlockedCells="1"/>
  <mergeCells count="3">
    <mergeCell ref="A2:J2"/>
    <mergeCell ref="A8:J8"/>
    <mergeCell ref="L8:V8"/>
  </mergeCells>
  <phoneticPr fontId="15" type="noConversion"/>
  <conditionalFormatting sqref="V13:V24">
    <cfRule type="cellIs" dxfId="2" priority="6" stopIfTrue="1" operator="between">
      <formula>-2</formula>
      <formula>2</formula>
    </cfRule>
    <cfRule type="cellIs" dxfId="1" priority="7" stopIfTrue="1" operator="between">
      <formula>-3</formula>
      <formula>3</formula>
    </cfRule>
    <cfRule type="cellIs" dxfId="0" priority="8" operator="notBetween">
      <formula>-3</formula>
      <formula>3</formula>
    </cfRule>
  </conditionalFormatting>
  <pageMargins left="0.70866141732283472" right="0.70866141732283472" top="0.74803149606299213" bottom="0.74803149606299213" header="0.31496062992125984" footer="0.31496062992125984"/>
  <pageSetup paperSize="9" scale="41" fitToHeight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2</DEEL>
    <Ringtest xmlns="eba2475f-4c5c-418a-90c2-2b36802fc485">VKL</Ringtest>
    <Jaar xmlns="08cda046-0f15-45eb-a9d5-77306d3264cd">2023</Jaar>
    <Publicatiedatum xmlns="dda9e79c-c62e-445e-b991-197574827cb3">2024-06-06T15:49:35+00:00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00741C5E-D314-48B3-AAA6-24E1C6678A24}"/>
</file>

<file path=customXml/itemProps2.xml><?xml version="1.0" encoding="utf-8"?>
<ds:datastoreItem xmlns:ds="http://schemas.openxmlformats.org/officeDocument/2006/customXml" ds:itemID="{81655854-9DB7-4D4F-9352-74547AA24A7B}"/>
</file>

<file path=customXml/itemProps3.xml><?xml version="1.0" encoding="utf-8"?>
<ds:datastoreItem xmlns:ds="http://schemas.openxmlformats.org/officeDocument/2006/customXml" ds:itemID="{C186B987-1DC8-4B64-8A95-2D555ACD955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187</vt:lpstr>
      <vt:lpstr>215</vt:lpstr>
      <vt:lpstr>324</vt:lpstr>
      <vt:lpstr>445</vt:lpstr>
      <vt:lpstr>761</vt:lpstr>
      <vt:lpstr>961</vt:lpstr>
      <vt:lpstr>'187'!Print_Area</vt:lpstr>
      <vt:lpstr>'187'!Print_Titles</vt:lpstr>
      <vt:lpstr>'215'!Print_Titles</vt:lpstr>
      <vt:lpstr>'324'!Print_Titles</vt:lpstr>
      <vt:lpstr>'445'!Print_Titles</vt:lpstr>
      <vt:lpstr>'761'!Print_Titles</vt:lpstr>
      <vt:lpstr>'961'!Print_Titles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2023-1</dc:title>
  <dc:creator>dceustet</dc:creator>
  <cp:lastModifiedBy>Bart Baeyens</cp:lastModifiedBy>
  <cp:lastPrinted>2023-11-09T12:16:27Z</cp:lastPrinted>
  <dcterms:created xsi:type="dcterms:W3CDTF">2012-03-19T07:59:52Z</dcterms:created>
  <dcterms:modified xsi:type="dcterms:W3CDTF">2024-03-06T10:03:40Z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