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VKL2023\7. rapportering\Eindrapport\bijlagen eindrapport\Deel 2 per labo\"/>
    </mc:Choice>
  </mc:AlternateContent>
  <xr:revisionPtr revIDLastSave="0" documentId="13_ncr:1_{0F395991-BDB7-4E01-AEAC-42ABDBE6888E}" xr6:coauthVersionLast="47" xr6:coauthVersionMax="47" xr10:uidLastSave="{00000000-0000-0000-0000-000000000000}"/>
  <bookViews>
    <workbookView xWindow="-120" yWindow="-120" windowWidth="29040" windowHeight="15225" tabRatio="927" xr2:uid="{00000000-000D-0000-FFFF-FFFF00000000}"/>
  </bookViews>
  <sheets>
    <sheet name="187" sheetId="27" r:id="rId1"/>
    <sheet name="249" sheetId="23" r:id="rId2"/>
    <sheet name="761" sheetId="20" r:id="rId3"/>
    <sheet name="961" sheetId="24" r:id="rId4"/>
    <sheet name="964" sheetId="21" r:id="rId5"/>
  </sheets>
  <definedNames>
    <definedName name="_xlnm.Print_Titles" localSheetId="0">'187'!$1:$5</definedName>
    <definedName name="_xlnm.Print_Titles" localSheetId="1">'249'!$1:$5</definedName>
    <definedName name="_xlnm.Print_Titles" localSheetId="2">'761'!$1:$5</definedName>
    <definedName name="_xlnm.Print_Titles" localSheetId="3">'961'!$1:$5</definedName>
    <definedName name="_xlnm.Print_Titles" localSheetId="4">'964'!$1:$5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7" l="1"/>
  <c r="H14" i="23"/>
  <c r="H14" i="20"/>
  <c r="H14" i="24"/>
  <c r="H14" i="21"/>
  <c r="H13" i="27"/>
  <c r="H13" i="23"/>
  <c r="H13" i="20"/>
  <c r="H13" i="24"/>
  <c r="H13" i="21"/>
  <c r="H12" i="27"/>
  <c r="H12" i="23"/>
  <c r="H12" i="20"/>
  <c r="H12" i="24"/>
  <c r="H12" i="21"/>
  <c r="J14" i="27"/>
  <c r="J14" i="23"/>
  <c r="J14" i="20"/>
  <c r="J14" i="24"/>
  <c r="J14" i="21"/>
  <c r="Q14" i="27" l="1"/>
  <c r="Q13" i="27"/>
  <c r="J13" i="27"/>
  <c r="Q12" i="27"/>
  <c r="J12" i="27"/>
  <c r="Q14" i="24"/>
  <c r="Q13" i="24"/>
  <c r="J13" i="24"/>
  <c r="Q12" i="24"/>
  <c r="J12" i="24"/>
  <c r="Q14" i="23"/>
  <c r="Q13" i="23"/>
  <c r="J13" i="23"/>
  <c r="Q12" i="23"/>
  <c r="U12" i="23" s="1"/>
  <c r="J12" i="23"/>
  <c r="Q14" i="21"/>
  <c r="Q13" i="21"/>
  <c r="J13" i="21"/>
  <c r="Q12" i="21"/>
  <c r="J12" i="21"/>
  <c r="Q14" i="20"/>
  <c r="Q13" i="20"/>
  <c r="J13" i="20"/>
  <c r="Q12" i="20"/>
  <c r="J12" i="20"/>
  <c r="U14" i="20" l="1"/>
  <c r="U14" i="21"/>
  <c r="U14" i="23"/>
  <c r="U14" i="24"/>
  <c r="U14" i="27"/>
  <c r="U12" i="27"/>
  <c r="U13" i="27"/>
  <c r="U13" i="23"/>
  <c r="U13" i="24"/>
  <c r="U12" i="24"/>
  <c r="U13" i="21"/>
  <c r="U12" i="21"/>
  <c r="U12" i="20"/>
  <c r="U13" i="20"/>
</calcChain>
</file>

<file path=xl/sharedStrings.xml><?xml version="1.0" encoding="utf-8"?>
<sst xmlns="http://schemas.openxmlformats.org/spreadsheetml/2006/main" count="276" uniqueCount="26">
  <si>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</si>
  <si>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</si>
  <si>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</si>
  <si>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</si>
  <si>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</si>
  <si>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</si>
  <si>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</si>
  <si>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</si>
  <si>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</si>
  <si>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</si>
  <si>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</si>
  <si>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</si>
  <si>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</si>
  <si>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</si>
  <si>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</si>
  <si>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EVALUATIE TOV REFERENTIEWAARDE</t>
  </si>
  <si>
    <t>INFORMATIEVE STATISTISCHE VERWERKING</t>
  </si>
  <si>
    <t>Referentie-
waarde</t>
  </si>
  <si>
    <t>1</t>
  </si>
  <si>
    <t>Versie : 1</t>
  </si>
  <si>
    <t>HF-1</t>
  </si>
  <si>
    <t>HF-2</t>
  </si>
  <si>
    <t>HF-3</t>
  </si>
  <si>
    <t>HF</t>
  </si>
  <si>
    <t>mg/Nm³</t>
  </si>
  <si>
    <t>Rapportnr. : 2023/HEALTH/R/3060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</si>
</sst>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0">
    <xf numFmtId="0" fontId="0" fillId="0" borderId="0" xfId="0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left"/>
    </xf>
    <xf numFmtId="0" fontId="0" fillId="3" borderId="13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49" fontId="0" fillId="3" borderId="6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center"/>
    </xf>
    <xf numFmtId="49" fontId="0" fillId="3" borderId="1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0" xfId="0" applyNumberFormat="1" applyFill="1"/>
    <xf numFmtId="167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49" fontId="0" fillId="3" borderId="8" xfId="0" applyNumberFormat="1" applyFill="1" applyBorder="1"/>
    <xf numFmtId="49" fontId="0" fillId="3" borderId="9" xfId="0" applyNumberFormat="1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167" fontId="0" fillId="3" borderId="9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1" fontId="13" fillId="4" borderId="14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49" fontId="0" fillId="3" borderId="9" xfId="0" applyNumberForma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19">
    <cellStyle name="Comma 2" xfId="1" xr:uid="{00000000-0005-0000-0000-000000000000}"/>
    <cellStyle name="Comma 2 2" xfId="9" xr:uid="{00000000-0005-0000-0000-000001000000}"/>
    <cellStyle name="Hyperlink 2" xfId="4" xr:uid="{00000000-0005-0000-0000-000003000000}"/>
    <cellStyle name="Normal" xfId="0" builtinId="0"/>
    <cellStyle name="Normal 10" xfId="17" xr:uid="{00000000-0005-0000-0000-000005000000}"/>
    <cellStyle name="Normal 11" xfId="18" xr:uid="{00000000-0005-0000-0000-000006000000}"/>
    <cellStyle name="Normal 12" xfId="19" xr:uid="{00000000-0005-0000-0000-000007000000}"/>
    <cellStyle name="Normal 13" xfId="20" xr:uid="{00000000-0005-0000-0000-000008000000}"/>
    <cellStyle name="Normal 14" xfId="21" xr:uid="{00000000-0005-0000-0000-000009000000}"/>
    <cellStyle name="Normal 15" xfId="22" xr:uid="{00000000-0005-0000-0000-00000A000000}"/>
    <cellStyle name="Normal 16" xfId="23" xr:uid="{00000000-0005-0000-0000-00000B000000}"/>
    <cellStyle name="Normal 17" xfId="24" xr:uid="{00000000-0005-0000-0000-00000C000000}"/>
    <cellStyle name="Normal 18" xfId="25" xr:uid="{00000000-0005-0000-0000-00000D000000}"/>
    <cellStyle name="Normal 19" xfId="26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6" xr:uid="{00000000-0005-0000-0000-000012000000}"/>
    <cellStyle name="Normal 20" xfId="27" xr:uid="{00000000-0005-0000-0000-000013000000}"/>
    <cellStyle name="Normal 22" xfId="28" xr:uid="{00000000-0005-0000-0000-000014000000}"/>
    <cellStyle name="Normal 23" xfId="29" xr:uid="{00000000-0005-0000-0000-000015000000}"/>
    <cellStyle name="Normal 24" xfId="30" xr:uid="{00000000-0005-0000-0000-000016000000}"/>
    <cellStyle name="Normal 25" xfId="31" xr:uid="{00000000-0005-0000-0000-000017000000}"/>
    <cellStyle name="Normal 27" xfId="32" xr:uid="{00000000-0005-0000-0000-000018000000}"/>
    <cellStyle name="Normal 28" xfId="33" xr:uid="{00000000-0005-0000-0000-000019000000}"/>
    <cellStyle name="Normal 29" xfId="34" xr:uid="{00000000-0005-0000-0000-00001A000000}"/>
    <cellStyle name="Normal 3" xfId="3" xr:uid="{00000000-0005-0000-0000-00001B000000}"/>
    <cellStyle name="Normal 3 2" xfId="6" xr:uid="{00000000-0005-0000-0000-00001C000000}"/>
    <cellStyle name="Normal 3 2 2" xfId="35" xr:uid="{00000000-0005-0000-0000-00001D000000}"/>
    <cellStyle name="Normal 3 3" xfId="11" xr:uid="{00000000-0005-0000-0000-00001E000000}"/>
    <cellStyle name="Normal 30" xfId="36" xr:uid="{00000000-0005-0000-0000-00001F000000}"/>
    <cellStyle name="Normal 31" xfId="37" xr:uid="{00000000-0005-0000-0000-000020000000}"/>
    <cellStyle name="Normal 32" xfId="38" xr:uid="{00000000-0005-0000-0000-000021000000}"/>
    <cellStyle name="Normal 33" xfId="39" xr:uid="{00000000-0005-0000-0000-000022000000}"/>
    <cellStyle name="Normal 34" xfId="40" xr:uid="{00000000-0005-0000-0000-000023000000}"/>
    <cellStyle name="Normal 35" xfId="41" xr:uid="{00000000-0005-0000-0000-000024000000}"/>
    <cellStyle name="Normal 36" xfId="42" xr:uid="{00000000-0005-0000-0000-000025000000}"/>
    <cellStyle name="Normal 37" xfId="43" xr:uid="{00000000-0005-0000-0000-000026000000}"/>
    <cellStyle name="Normal 38" xfId="44" xr:uid="{00000000-0005-0000-0000-000027000000}"/>
    <cellStyle name="Normal 39" xfId="45" xr:uid="{00000000-0005-0000-0000-000028000000}"/>
    <cellStyle name="Normal 4" xfId="12" xr:uid="{00000000-0005-0000-0000-000029000000}"/>
    <cellStyle name="Normal 4 2" xfId="46" xr:uid="{00000000-0005-0000-0000-00002A000000}"/>
    <cellStyle name="Normal 40" xfId="47" xr:uid="{00000000-0005-0000-0000-00002B000000}"/>
    <cellStyle name="Normal 41" xfId="48" xr:uid="{00000000-0005-0000-0000-00002C000000}"/>
    <cellStyle name="Normal 42" xfId="49" xr:uid="{00000000-0005-0000-0000-00002D000000}"/>
    <cellStyle name="Normal 43" xfId="50" xr:uid="{00000000-0005-0000-0000-00002E000000}"/>
    <cellStyle name="Normal 44" xfId="51" xr:uid="{00000000-0005-0000-0000-00002F000000}"/>
    <cellStyle name="Normal 45" xfId="52" xr:uid="{00000000-0005-0000-0000-000030000000}"/>
    <cellStyle name="Normal 46" xfId="53" xr:uid="{00000000-0005-0000-0000-000031000000}"/>
    <cellStyle name="Normal 47" xfId="54" xr:uid="{00000000-0005-0000-0000-000032000000}"/>
    <cellStyle name="Normal 48" xfId="55" xr:uid="{00000000-0005-0000-0000-000033000000}"/>
    <cellStyle name="Normal 49" xfId="56" xr:uid="{00000000-0005-0000-0000-000034000000}"/>
    <cellStyle name="Normal 5" xfId="10" xr:uid="{00000000-0005-0000-0000-000035000000}"/>
    <cellStyle name="Normal 5 2" xfId="15" xr:uid="{00000000-0005-0000-0000-000036000000}"/>
    <cellStyle name="Normal 5 3" xfId="117" xr:uid="{00000000-0005-0000-0000-000037000000}"/>
    <cellStyle name="Normal 5 3 2" xfId="118" xr:uid="{00000000-0005-0000-0000-000038000000}"/>
    <cellStyle name="Normal 50" xfId="57" xr:uid="{00000000-0005-0000-0000-000039000000}"/>
    <cellStyle name="Normal 51" xfId="58" xr:uid="{00000000-0005-0000-0000-00003A000000}"/>
    <cellStyle name="Normal 52" xfId="59" xr:uid="{00000000-0005-0000-0000-00003B000000}"/>
    <cellStyle name="Normal 53" xfId="60" xr:uid="{00000000-0005-0000-0000-00003C000000}"/>
    <cellStyle name="Normal 54" xfId="61" xr:uid="{00000000-0005-0000-0000-00003D000000}"/>
    <cellStyle name="Normal 5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rmal 9" xfId="66" xr:uid="{00000000-0005-0000-0000-000042000000}"/>
    <cellStyle name="Percent 10" xfId="67" xr:uid="{00000000-0005-0000-0000-000043000000}"/>
    <cellStyle name="Percent 11" xfId="68" xr:uid="{00000000-0005-0000-0000-000044000000}"/>
    <cellStyle name="Percent 12" xfId="69" xr:uid="{00000000-0005-0000-0000-000045000000}"/>
    <cellStyle name="Percent 13" xfId="70" xr:uid="{00000000-0005-0000-0000-000046000000}"/>
    <cellStyle name="Percent 14" xfId="71" xr:uid="{00000000-0005-0000-0000-000047000000}"/>
    <cellStyle name="Percent 15" xfId="72" xr:uid="{00000000-0005-0000-0000-000048000000}"/>
    <cellStyle name="Percent 16" xfId="73" xr:uid="{00000000-0005-0000-0000-000049000000}"/>
    <cellStyle name="Percent 17" xfId="74" xr:uid="{00000000-0005-0000-0000-00004A000000}"/>
    <cellStyle name="Percent 18" xfId="75" xr:uid="{00000000-0005-0000-0000-00004B000000}"/>
    <cellStyle name="Percent 19" xfId="76" xr:uid="{00000000-0005-0000-0000-00004C000000}"/>
    <cellStyle name="Percent 2" xfId="7" xr:uid="{00000000-0005-0000-0000-00004D000000}"/>
    <cellStyle name="Percent 2 2" xfId="116" xr:uid="{00000000-0005-0000-0000-00004E000000}"/>
    <cellStyle name="Percent 20" xfId="77" xr:uid="{00000000-0005-0000-0000-00004F000000}"/>
    <cellStyle name="Percent 21" xfId="78" xr:uid="{00000000-0005-0000-0000-000050000000}"/>
    <cellStyle name="Percent 22" xfId="79" xr:uid="{00000000-0005-0000-0000-000051000000}"/>
    <cellStyle name="Percent 23" xfId="80" xr:uid="{00000000-0005-0000-0000-000052000000}"/>
    <cellStyle name="Percent 24" xfId="81" xr:uid="{00000000-0005-0000-0000-000053000000}"/>
    <cellStyle name="Percent 27" xfId="82" xr:uid="{00000000-0005-0000-0000-000054000000}"/>
    <cellStyle name="Percent 28" xfId="83" xr:uid="{00000000-0005-0000-0000-000055000000}"/>
    <cellStyle name="Percent 29" xfId="84" xr:uid="{00000000-0005-0000-0000-000056000000}"/>
    <cellStyle name="Percent 3" xfId="13" xr:uid="{00000000-0005-0000-0000-000057000000}"/>
    <cellStyle name="Percent 30" xfId="85" xr:uid="{00000000-0005-0000-0000-000058000000}"/>
    <cellStyle name="Percent 31" xfId="86" xr:uid="{00000000-0005-0000-0000-000059000000}"/>
    <cellStyle name="Percent 32" xfId="87" xr:uid="{00000000-0005-0000-0000-00005A000000}"/>
    <cellStyle name="Percent 33" xfId="88" xr:uid="{00000000-0005-0000-0000-00005B000000}"/>
    <cellStyle name="Percent 34" xfId="89" xr:uid="{00000000-0005-0000-0000-00005C000000}"/>
    <cellStyle name="Percent 35" xfId="90" xr:uid="{00000000-0005-0000-0000-00005D000000}"/>
    <cellStyle name="Percent 36" xfId="91" xr:uid="{00000000-0005-0000-0000-00005E000000}"/>
    <cellStyle name="Percent 37" xfId="92" xr:uid="{00000000-0005-0000-0000-00005F000000}"/>
    <cellStyle name="Percent 38" xfId="93" xr:uid="{00000000-0005-0000-0000-000060000000}"/>
    <cellStyle name="Percent 39" xfId="94" xr:uid="{00000000-0005-0000-0000-000061000000}"/>
    <cellStyle name="Percent 4" xfId="95" xr:uid="{00000000-0005-0000-0000-000062000000}"/>
    <cellStyle name="Percent 40" xfId="96" xr:uid="{00000000-0005-0000-0000-000063000000}"/>
    <cellStyle name="Percent 41" xfId="97" xr:uid="{00000000-0005-0000-0000-000064000000}"/>
    <cellStyle name="Percent 42" xfId="98" xr:uid="{00000000-0005-0000-0000-000065000000}"/>
    <cellStyle name="Percent 43" xfId="99" xr:uid="{00000000-0005-0000-0000-000066000000}"/>
    <cellStyle name="Percent 44" xfId="100" xr:uid="{00000000-0005-0000-0000-000067000000}"/>
    <cellStyle name="Percent 45" xfId="101" xr:uid="{00000000-0005-0000-0000-000068000000}"/>
    <cellStyle name="Percent 46" xfId="102" xr:uid="{00000000-0005-0000-0000-000069000000}"/>
    <cellStyle name="Percent 47" xfId="103" xr:uid="{00000000-0005-0000-0000-00006A000000}"/>
    <cellStyle name="Percent 48" xfId="104" xr:uid="{00000000-0005-0000-0000-00006B000000}"/>
    <cellStyle name="Percent 49" xfId="105" xr:uid="{00000000-0005-0000-0000-00006C000000}"/>
    <cellStyle name="Percent 5" xfId="106" xr:uid="{00000000-0005-0000-0000-00006D000000}"/>
    <cellStyle name="Percent 50" xfId="107" xr:uid="{00000000-0005-0000-0000-00006E000000}"/>
    <cellStyle name="Percent 51" xfId="108" xr:uid="{00000000-0005-0000-0000-00006F000000}"/>
    <cellStyle name="Percent 52" xfId="109" xr:uid="{00000000-0005-0000-0000-000070000000}"/>
    <cellStyle name="Percent 53" xfId="110" xr:uid="{00000000-0005-0000-0000-000071000000}"/>
    <cellStyle name="Percent 54" xfId="111" xr:uid="{00000000-0005-0000-0000-000072000000}"/>
    <cellStyle name="Percent 6" xfId="112" xr:uid="{00000000-0005-0000-0000-000073000000}"/>
    <cellStyle name="Percent 7" xfId="113" xr:uid="{00000000-0005-0000-0000-000074000000}"/>
    <cellStyle name="Percent 8" xfId="114" xr:uid="{00000000-0005-0000-0000-000075000000}"/>
    <cellStyle name="Percent 9" xfId="115" xr:uid="{00000000-0005-0000-0000-000076000000}"/>
    <cellStyle name="Standaard_PCBBEREK-I014-WHO" xfId="14" xr:uid="{00000000-0005-0000-0000-000077000000}"/>
  </cellStyles>
  <dxfs count="40"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680-80C2-424C-AFE8-12B197B2A92B}">
  <sheetPr codeName="Sheet1">
    <pageSetUpPr fitToPage="1"/>
  </sheetPr>
  <dimension ref="A1:V35"/>
  <sheetViews>
    <sheetView tabSelected="1" zoomScaleNormal="100" zoomScalePageLayoutView="85" workbookViewId="0">
      <selection sqref="A1:J1"/>
    </sheetView>
  </sheetViews>
  <sheetFormatPr defaultColWidth="9.140625" defaultRowHeight="15" x14ac:dyDescent="0.25"/>
  <cols>
    <col min="1" max="1" width="10" style="8" customWidth="1"/>
    <col min="2" max="2" width="11.5703125" style="9" customWidth="1"/>
    <col min="3" max="3" width="4.7109375" style="9" customWidth="1"/>
    <col min="4" max="4" width="11.140625" style="8" bestFit="1" customWidth="1"/>
    <col min="5" max="5" width="12.42578125" style="8" customWidth="1"/>
    <col min="6" max="6" width="11" style="8" customWidth="1"/>
    <col min="7" max="8" width="8" style="8" customWidth="1"/>
    <col min="9" max="9" width="9.5703125" style="8" customWidth="1"/>
    <col min="10" max="10" width="13.28515625" style="8" customWidth="1"/>
    <col min="11" max="12" width="9.140625" style="8"/>
    <col min="13" max="14" width="9.42578125" style="8" bestFit="1" customWidth="1"/>
    <col min="15" max="15" width="10.28515625" style="8" bestFit="1" customWidth="1"/>
    <col min="16" max="16" width="9.140625" style="8"/>
    <col min="17" max="17" width="13" style="8" customWidth="1"/>
    <col min="18" max="19" width="9.140625" style="8"/>
    <col min="20" max="20" width="9.42578125" style="8" bestFit="1" customWidth="1"/>
    <col min="21" max="21" width="11.7109375" style="8" bestFit="1" customWidth="1"/>
    <col min="22" max="22" width="9.42578125" style="8" bestFit="1" customWidth="1"/>
    <col min="23" max="16384" width="9.140625" style="8"/>
  </cols>
  <sheetData>
    <row r="1" spans="1:22" ht="18.75" x14ac:dyDescent="0.3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6"/>
    </row>
    <row r="2" spans="1:22" s="48" customFormat="1" ht="12.75" x14ac:dyDescent="0.2">
      <c r="A2" s="3"/>
      <c r="B2" s="1"/>
      <c r="C2" s="1"/>
      <c r="D2" s="53">
        <v>45240</v>
      </c>
      <c r="E2" s="1"/>
      <c r="F2" s="1" t="s">
        <v>25</v>
      </c>
      <c r="G2" s="51"/>
      <c r="H2" s="2"/>
      <c r="I2" s="1"/>
      <c r="J2" s="4" t="s">
        <v>19</v>
      </c>
    </row>
    <row r="3" spans="1:22" s="48" customFormat="1" ht="13.5" thickBot="1" x14ac:dyDescent="0.25">
      <c r="A3" s="5"/>
      <c r="B3" s="6"/>
      <c r="C3" s="6"/>
      <c r="D3" s="6"/>
      <c r="E3" s="6"/>
      <c r="F3" s="6"/>
      <c r="G3" s="6"/>
      <c r="H3" s="6"/>
      <c r="I3" s="6"/>
      <c r="J3" s="7"/>
    </row>
    <row r="4" spans="1:22" ht="15.75" thickBot="1" x14ac:dyDescent="0.3"/>
    <row r="5" spans="1:22" ht="16.5" thickTop="1" thickBot="1" x14ac:dyDescent="0.3">
      <c r="A5" s="10" t="s">
        <v>7</v>
      </c>
      <c r="B5" s="11">
        <v>187</v>
      </c>
      <c r="C5" s="12"/>
      <c r="D5" s="13"/>
      <c r="E5" s="13"/>
      <c r="F5" s="14"/>
      <c r="G5" s="13"/>
      <c r="H5" s="13"/>
      <c r="I5" s="13"/>
      <c r="J5" s="15"/>
    </row>
    <row r="6" spans="1:22" ht="16.5" thickTop="1" thickBot="1" x14ac:dyDescent="0.3">
      <c r="A6" s="16"/>
      <c r="B6" s="17"/>
      <c r="C6" s="18"/>
      <c r="D6" s="16"/>
      <c r="E6" s="16"/>
      <c r="F6" s="17"/>
      <c r="G6" s="16"/>
      <c r="H6" s="16"/>
      <c r="I6" s="16"/>
      <c r="J6" s="16"/>
    </row>
    <row r="7" spans="1:22" ht="16.5" thickTop="1" thickBot="1" x14ac:dyDescent="0.3">
      <c r="A7" s="57" t="s">
        <v>15</v>
      </c>
      <c r="B7" s="58"/>
      <c r="C7" s="58"/>
      <c r="D7" s="58"/>
      <c r="E7" s="58"/>
      <c r="F7" s="58"/>
      <c r="G7" s="58"/>
      <c r="H7" s="58"/>
      <c r="I7" s="58"/>
      <c r="J7" s="59"/>
      <c r="L7" s="57" t="s">
        <v>16</v>
      </c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15.75" thickTop="1" x14ac:dyDescent="0.25">
      <c r="A8" s="16"/>
    </row>
    <row r="9" spans="1:22" ht="15.75" thickBot="1" x14ac:dyDescent="0.3"/>
    <row r="10" spans="1:22" s="26" customFormat="1" ht="45.75" thickBot="1" x14ac:dyDescent="0.3">
      <c r="A10" s="19" t="s">
        <v>1</v>
      </c>
      <c r="B10" s="20" t="s">
        <v>10</v>
      </c>
      <c r="C10" s="20" t="s">
        <v>2</v>
      </c>
      <c r="D10" s="20" t="s">
        <v>3</v>
      </c>
      <c r="E10" s="20" t="s">
        <v>4</v>
      </c>
      <c r="F10" s="21" t="s">
        <v>11</v>
      </c>
      <c r="G10" s="22" t="s">
        <v>17</v>
      </c>
      <c r="H10" s="23" t="s">
        <v>8</v>
      </c>
      <c r="I10" s="24" t="s">
        <v>9</v>
      </c>
      <c r="J10" s="25" t="s">
        <v>5</v>
      </c>
      <c r="L10" s="19" t="s">
        <v>1</v>
      </c>
      <c r="M10" s="20" t="s">
        <v>10</v>
      </c>
      <c r="N10" s="20" t="s">
        <v>2</v>
      </c>
      <c r="O10" s="20" t="s">
        <v>3</v>
      </c>
      <c r="P10" s="20" t="s">
        <v>4</v>
      </c>
      <c r="Q10" s="21" t="s">
        <v>11</v>
      </c>
      <c r="R10" s="27" t="s">
        <v>0</v>
      </c>
      <c r="S10" s="23" t="s">
        <v>8</v>
      </c>
      <c r="T10" s="24" t="s">
        <v>9</v>
      </c>
      <c r="U10" s="24" t="s">
        <v>5</v>
      </c>
      <c r="V10" s="25" t="s">
        <v>6</v>
      </c>
    </row>
    <row r="11" spans="1:22" x14ac:dyDescent="0.25">
      <c r="A11" s="28"/>
      <c r="B11" s="29"/>
      <c r="C11" s="30"/>
      <c r="D11" s="31"/>
      <c r="E11" s="32"/>
      <c r="F11" s="32"/>
      <c r="G11" s="32"/>
      <c r="H11" s="32"/>
      <c r="I11" s="32"/>
      <c r="J11" s="33"/>
      <c r="L11" s="28"/>
      <c r="M11" s="29"/>
      <c r="N11" s="30"/>
      <c r="O11" s="31"/>
      <c r="P11" s="32"/>
      <c r="Q11" s="32"/>
      <c r="R11" s="32"/>
      <c r="S11" s="32"/>
      <c r="T11" s="32"/>
      <c r="U11" s="30"/>
      <c r="V11" s="34"/>
    </row>
    <row r="12" spans="1:22" x14ac:dyDescent="0.25">
      <c r="A12" s="28" t="s">
        <v>20</v>
      </c>
      <c r="B12" s="29" t="s">
        <v>14</v>
      </c>
      <c r="C12" s="30" t="s">
        <v>18</v>
      </c>
      <c r="D12" s="30" t="s">
        <v>23</v>
      </c>
      <c r="E12" s="30" t="s">
        <v>24</v>
      </c>
      <c r="F12" s="35">
        <v>24.6</v>
      </c>
      <c r="G12" s="36">
        <v>1.5601674798942509</v>
      </c>
      <c r="H12" s="36">
        <f>0.15*G12</f>
        <v>0.23402512198413761</v>
      </c>
      <c r="I12" s="30">
        <v>4</v>
      </c>
      <c r="J12" s="49">
        <f>((F12-G12)/G12)*100</f>
        <v>1476.7537983593534</v>
      </c>
      <c r="L12" s="28" t="s">
        <v>20</v>
      </c>
      <c r="M12" s="29" t="s">
        <v>14</v>
      </c>
      <c r="N12" s="30" t="s">
        <v>18</v>
      </c>
      <c r="O12" s="30" t="s">
        <v>23</v>
      </c>
      <c r="P12" s="30" t="s">
        <v>24</v>
      </c>
      <c r="Q12" s="35">
        <f>F12</f>
        <v>24.6</v>
      </c>
      <c r="R12" s="36">
        <v>1.3680000000000001</v>
      </c>
      <c r="S12" s="38">
        <v>7.5999999999999998E-2</v>
      </c>
      <c r="T12" s="30">
        <v>1</v>
      </c>
      <c r="U12" s="39">
        <f>((Q12-R12)/R12)*100</f>
        <v>1698.2456140350878</v>
      </c>
      <c r="V12" s="40">
        <v>305.69</v>
      </c>
    </row>
    <row r="13" spans="1:22" x14ac:dyDescent="0.25">
      <c r="A13" s="28" t="s">
        <v>21</v>
      </c>
      <c r="B13" s="29" t="s">
        <v>14</v>
      </c>
      <c r="C13" s="30">
        <v>2</v>
      </c>
      <c r="D13" s="30" t="s">
        <v>23</v>
      </c>
      <c r="E13" s="30" t="s">
        <v>24</v>
      </c>
      <c r="F13" s="35">
        <v>52.1</v>
      </c>
      <c r="G13" s="36">
        <v>3.1090507841800439</v>
      </c>
      <c r="H13" s="36">
        <f>0.15*G13</f>
        <v>0.46635761762700656</v>
      </c>
      <c r="I13" s="30">
        <v>4</v>
      </c>
      <c r="J13" s="49">
        <f t="shared" ref="J13:J14" si="0">((F13-G13)/G13)*100</f>
        <v>1575.7526208675436</v>
      </c>
      <c r="L13" s="28" t="s">
        <v>21</v>
      </c>
      <c r="M13" s="29" t="s">
        <v>14</v>
      </c>
      <c r="N13" s="30">
        <v>2</v>
      </c>
      <c r="O13" s="30" t="s">
        <v>23</v>
      </c>
      <c r="P13" s="30" t="s">
        <v>24</v>
      </c>
      <c r="Q13" s="35">
        <f>F13</f>
        <v>52.1</v>
      </c>
      <c r="R13" s="36">
        <v>2.657</v>
      </c>
      <c r="S13" s="38">
        <v>0.19500000000000001</v>
      </c>
      <c r="T13" s="30">
        <v>1</v>
      </c>
      <c r="U13" s="39">
        <f t="shared" ref="U13" si="1">((Q13-R13)/R13)*100</f>
        <v>1860.8581106511103</v>
      </c>
      <c r="V13" s="40">
        <v>253.31</v>
      </c>
    </row>
    <row r="14" spans="1:22" ht="15.75" thickBot="1" x14ac:dyDescent="0.3">
      <c r="A14" s="41" t="s">
        <v>22</v>
      </c>
      <c r="B14" s="42" t="s">
        <v>14</v>
      </c>
      <c r="C14" s="42">
        <v>3</v>
      </c>
      <c r="D14" s="52" t="s">
        <v>23</v>
      </c>
      <c r="E14" s="42" t="s">
        <v>24</v>
      </c>
      <c r="F14" s="46">
        <v>103</v>
      </c>
      <c r="G14" s="44">
        <v>6.1448072855689242</v>
      </c>
      <c r="H14" s="44">
        <f>0.15*G14</f>
        <v>0.92172109283533854</v>
      </c>
      <c r="I14" s="42">
        <v>4</v>
      </c>
      <c r="J14" s="50">
        <f t="shared" si="0"/>
        <v>1576.2120472336933</v>
      </c>
      <c r="L14" s="41" t="s">
        <v>22</v>
      </c>
      <c r="M14" s="42" t="s">
        <v>14</v>
      </c>
      <c r="N14" s="42">
        <v>3</v>
      </c>
      <c r="O14" s="52" t="s">
        <v>23</v>
      </c>
      <c r="P14" s="42" t="s">
        <v>24</v>
      </c>
      <c r="Q14" s="46">
        <f>F14</f>
        <v>103</v>
      </c>
      <c r="R14" s="44">
        <v>5.2</v>
      </c>
      <c r="S14" s="45">
        <v>0.31900000000000001</v>
      </c>
      <c r="T14" s="42" t="s">
        <v>18</v>
      </c>
      <c r="U14" s="46">
        <f t="shared" ref="U14" si="2">((Q14-R14)/R14)*100</f>
        <v>1880.7692307692307</v>
      </c>
      <c r="V14" s="47">
        <v>306.32</v>
      </c>
    </row>
    <row r="16" spans="1:22" x14ac:dyDescent="0.25">
      <c r="V16" s="37"/>
    </row>
    <row r="35" spans="5:5" x14ac:dyDescent="0.25">
      <c r="E35" s="8" t="s">
        <v>13</v>
      </c>
    </row>
  </sheetData>
  <sheetProtection algorithmName="SHA-512" hashValue="1aPeGzhdPFBKjMZXmqXvChWO/8Xig84/j+WwGeXVmdePUsKxa6AoNXibR/qxy8aYoIs2NOMHz4TaREkAKZ4cwA==" saltValue="nxwda8+N8lJ35RncS68ehA==" spinCount="100000" sheet="1" objects="1" scenarios="1" selectLockedCells="1" selectUnlockedCells="1"/>
  <mergeCells count="3">
    <mergeCell ref="A1:J1"/>
    <mergeCell ref="A7:J7"/>
    <mergeCell ref="L7:V7"/>
  </mergeCells>
  <conditionalFormatting sqref="V13:V14">
    <cfRule type="cellIs" dxfId="39" priority="18" stopIfTrue="1" operator="between">
      <formula>-2</formula>
      <formula>2</formula>
    </cfRule>
    <cfRule type="cellIs" dxfId="38" priority="19" stopIfTrue="1" operator="between">
      <formula>-3</formula>
      <formula>3</formula>
    </cfRule>
    <cfRule type="cellIs" dxfId="37" priority="20" operator="notBetween">
      <formula>-3</formula>
      <formula>3</formula>
    </cfRule>
  </conditionalFormatting>
  <conditionalFormatting sqref="V12:V14">
    <cfRule type="cellIs" dxfId="36" priority="21" stopIfTrue="1" operator="between">
      <formula>-2</formula>
      <formula>2</formula>
    </cfRule>
    <cfRule type="cellIs" dxfId="35" priority="22" stopIfTrue="1" operator="between">
      <formula>-3</formula>
      <formula>3</formula>
    </cfRule>
    <cfRule type="cellIs" dxfId="34" priority="23" operator="notBetween">
      <formula>-3</formula>
      <formula>3</formula>
    </cfRule>
  </conditionalFormatting>
  <conditionalFormatting sqref="J12:J14">
    <cfRule type="cellIs" dxfId="33" priority="1" operator="notBetween">
      <formula>-30</formula>
      <formula>30</formula>
    </cfRule>
    <cfRule type="cellIs" dxfId="32" priority="2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68B1-F7DC-413E-9147-199D8169C839}">
  <sheetPr codeName="Sheet2">
    <pageSetUpPr fitToPage="1"/>
  </sheetPr>
  <dimension ref="A1:V35"/>
  <sheetViews>
    <sheetView zoomScaleNormal="100" zoomScalePageLayoutView="85" workbookViewId="0">
      <selection sqref="A1:J1"/>
    </sheetView>
  </sheetViews>
  <sheetFormatPr defaultColWidth="9.140625" defaultRowHeight="15" x14ac:dyDescent="0.25"/>
  <cols>
    <col min="1" max="1" width="10" style="8" customWidth="1"/>
    <col min="2" max="2" width="11.5703125" style="9" customWidth="1"/>
    <col min="3" max="3" width="4.7109375" style="9" customWidth="1"/>
    <col min="4" max="4" width="11.140625" style="8" bestFit="1" customWidth="1"/>
    <col min="5" max="5" width="12.42578125" style="8" customWidth="1"/>
    <col min="6" max="6" width="11" style="8" customWidth="1"/>
    <col min="7" max="8" width="8" style="8" customWidth="1"/>
    <col min="9" max="9" width="9.5703125" style="8" customWidth="1"/>
    <col min="10" max="10" width="13.28515625" style="8" customWidth="1"/>
    <col min="11" max="12" width="9.140625" style="8"/>
    <col min="13" max="14" width="9.42578125" style="8" bestFit="1" customWidth="1"/>
    <col min="15" max="15" width="10.28515625" style="8" bestFit="1" customWidth="1"/>
    <col min="16" max="16" width="9.140625" style="8"/>
    <col min="17" max="17" width="13" style="8" customWidth="1"/>
    <col min="18" max="19" width="9.140625" style="8"/>
    <col min="20" max="20" width="9.42578125" style="8" bestFit="1" customWidth="1"/>
    <col min="21" max="21" width="11.7109375" style="8" bestFit="1" customWidth="1"/>
    <col min="22" max="22" width="9.42578125" style="8" bestFit="1" customWidth="1"/>
    <col min="23" max="16384" width="9.140625" style="8"/>
  </cols>
  <sheetData>
    <row r="1" spans="1:22" ht="18.75" x14ac:dyDescent="0.3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6"/>
    </row>
    <row r="2" spans="1:22" s="48" customFormat="1" ht="12.75" x14ac:dyDescent="0.2">
      <c r="A2" s="3"/>
      <c r="B2" s="1"/>
      <c r="C2" s="1"/>
      <c r="D2" s="53">
        <v>45240</v>
      </c>
      <c r="E2" s="1"/>
      <c r="F2" s="1" t="s">
        <v>25</v>
      </c>
      <c r="G2" s="51"/>
      <c r="H2" s="2"/>
      <c r="I2" s="1"/>
      <c r="J2" s="4" t="s">
        <v>19</v>
      </c>
    </row>
    <row r="3" spans="1:22" s="48" customFormat="1" ht="13.5" thickBot="1" x14ac:dyDescent="0.25">
      <c r="A3" s="5"/>
      <c r="B3" s="6"/>
      <c r="C3" s="6"/>
      <c r="D3" s="6" t="s">
        <v>13</v>
      </c>
      <c r="E3" s="6"/>
      <c r="F3" s="6"/>
      <c r="G3" s="6"/>
      <c r="H3" s="6"/>
      <c r="I3" s="6"/>
      <c r="J3" s="7"/>
    </row>
    <row r="4" spans="1:22" ht="15.75" thickBot="1" x14ac:dyDescent="0.3"/>
    <row r="5" spans="1:22" ht="16.5" thickTop="1" thickBot="1" x14ac:dyDescent="0.3">
      <c r="A5" s="10" t="s">
        <v>7</v>
      </c>
      <c r="B5" s="11">
        <v>249</v>
      </c>
      <c r="C5" s="12"/>
      <c r="D5" s="13"/>
      <c r="E5" s="13"/>
      <c r="F5" s="14"/>
      <c r="G5" s="13"/>
      <c r="H5" s="13"/>
      <c r="I5" s="13"/>
      <c r="J5" s="15"/>
    </row>
    <row r="6" spans="1:22" ht="16.5" thickTop="1" thickBot="1" x14ac:dyDescent="0.3">
      <c r="A6" s="16"/>
      <c r="B6" s="17"/>
      <c r="C6" s="18"/>
      <c r="D6" s="16"/>
      <c r="E6" s="16"/>
      <c r="F6" s="17"/>
      <c r="G6" s="16"/>
      <c r="H6" s="16"/>
      <c r="I6" s="16"/>
      <c r="J6" s="16"/>
    </row>
    <row r="7" spans="1:22" ht="16.5" thickTop="1" thickBot="1" x14ac:dyDescent="0.3">
      <c r="A7" s="57" t="s">
        <v>15</v>
      </c>
      <c r="B7" s="58"/>
      <c r="C7" s="58"/>
      <c r="D7" s="58"/>
      <c r="E7" s="58"/>
      <c r="F7" s="58"/>
      <c r="G7" s="58"/>
      <c r="H7" s="58"/>
      <c r="I7" s="58"/>
      <c r="J7" s="59"/>
      <c r="L7" s="57" t="s">
        <v>16</v>
      </c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15.75" thickTop="1" x14ac:dyDescent="0.25">
      <c r="A8" s="16"/>
    </row>
    <row r="9" spans="1:22" ht="15.75" thickBot="1" x14ac:dyDescent="0.3"/>
    <row r="10" spans="1:22" s="26" customFormat="1" ht="45.75" thickBot="1" x14ac:dyDescent="0.3">
      <c r="A10" s="19" t="s">
        <v>1</v>
      </c>
      <c r="B10" s="20" t="s">
        <v>10</v>
      </c>
      <c r="C10" s="20" t="s">
        <v>2</v>
      </c>
      <c r="D10" s="20" t="s">
        <v>3</v>
      </c>
      <c r="E10" s="20" t="s">
        <v>4</v>
      </c>
      <c r="F10" s="21" t="s">
        <v>11</v>
      </c>
      <c r="G10" s="22" t="s">
        <v>17</v>
      </c>
      <c r="H10" s="23" t="s">
        <v>8</v>
      </c>
      <c r="I10" s="24" t="s">
        <v>9</v>
      </c>
      <c r="J10" s="25" t="s">
        <v>5</v>
      </c>
      <c r="L10" s="19" t="s">
        <v>1</v>
      </c>
      <c r="M10" s="20" t="s">
        <v>10</v>
      </c>
      <c r="N10" s="20" t="s">
        <v>2</v>
      </c>
      <c r="O10" s="20" t="s">
        <v>3</v>
      </c>
      <c r="P10" s="20" t="s">
        <v>4</v>
      </c>
      <c r="Q10" s="21" t="s">
        <v>11</v>
      </c>
      <c r="R10" s="27" t="s">
        <v>0</v>
      </c>
      <c r="S10" s="23" t="s">
        <v>8</v>
      </c>
      <c r="T10" s="24" t="s">
        <v>9</v>
      </c>
      <c r="U10" s="24" t="s">
        <v>5</v>
      </c>
      <c r="V10" s="25" t="s">
        <v>6</v>
      </c>
    </row>
    <row r="11" spans="1:22" x14ac:dyDescent="0.25">
      <c r="A11" s="28"/>
      <c r="B11" s="29"/>
      <c r="C11" s="30"/>
      <c r="D11" s="31"/>
      <c r="E11" s="32"/>
      <c r="F11" s="32"/>
      <c r="G11" s="32"/>
      <c r="H11" s="32"/>
      <c r="I11" s="32"/>
      <c r="J11" s="33"/>
      <c r="L11" s="28"/>
      <c r="M11" s="29"/>
      <c r="N11" s="30"/>
      <c r="O11" s="31"/>
      <c r="P11" s="32"/>
      <c r="Q11" s="32"/>
      <c r="R11" s="32"/>
      <c r="S11" s="32"/>
      <c r="T11" s="32"/>
      <c r="U11" s="30"/>
      <c r="V11" s="34"/>
    </row>
    <row r="12" spans="1:22" x14ac:dyDescent="0.25">
      <c r="A12" s="28" t="s">
        <v>20</v>
      </c>
      <c r="B12" s="29" t="s">
        <v>14</v>
      </c>
      <c r="C12" s="30" t="s">
        <v>18</v>
      </c>
      <c r="D12" s="30" t="s">
        <v>23</v>
      </c>
      <c r="E12" s="30" t="s">
        <v>24</v>
      </c>
      <c r="F12" s="36">
        <v>1.35</v>
      </c>
      <c r="G12" s="36">
        <v>1.5601674798942509</v>
      </c>
      <c r="H12" s="36">
        <f>0.15*G12</f>
        <v>0.23402512198413761</v>
      </c>
      <c r="I12" s="30">
        <v>4</v>
      </c>
      <c r="J12" s="49">
        <f>((F12-G12)/G12)*100</f>
        <v>-13.470828138815971</v>
      </c>
      <c r="L12" s="28" t="s">
        <v>20</v>
      </c>
      <c r="M12" s="29" t="s">
        <v>14</v>
      </c>
      <c r="N12" s="30" t="s">
        <v>18</v>
      </c>
      <c r="O12" s="30" t="s">
        <v>23</v>
      </c>
      <c r="P12" s="30" t="s">
        <v>24</v>
      </c>
      <c r="Q12" s="36">
        <f>F12</f>
        <v>1.35</v>
      </c>
      <c r="R12" s="36">
        <v>1.3680000000000001</v>
      </c>
      <c r="S12" s="38">
        <v>7.5999999999999998E-2</v>
      </c>
      <c r="T12" s="30">
        <v>1</v>
      </c>
      <c r="U12" s="39">
        <f>((Q12-R12)/R12)*100</f>
        <v>-1.3157894736842117</v>
      </c>
      <c r="V12" s="40">
        <v>-0.23</v>
      </c>
    </row>
    <row r="13" spans="1:22" x14ac:dyDescent="0.25">
      <c r="A13" s="28" t="s">
        <v>21</v>
      </c>
      <c r="B13" s="29" t="s">
        <v>14</v>
      </c>
      <c r="C13" s="30">
        <v>2</v>
      </c>
      <c r="D13" s="30" t="s">
        <v>23</v>
      </c>
      <c r="E13" s="30" t="s">
        <v>24</v>
      </c>
      <c r="F13" s="36">
        <v>2.81</v>
      </c>
      <c r="G13" s="36">
        <v>3.1090507841800439</v>
      </c>
      <c r="H13" s="36">
        <f>0.15*G13</f>
        <v>0.46635761762700656</v>
      </c>
      <c r="I13" s="30">
        <v>4</v>
      </c>
      <c r="J13" s="49">
        <f t="shared" ref="J13:J14" si="0">((F13-G13)/G13)*100</f>
        <v>-9.6187166096392058</v>
      </c>
      <c r="L13" s="28" t="s">
        <v>21</v>
      </c>
      <c r="M13" s="29" t="s">
        <v>14</v>
      </c>
      <c r="N13" s="30">
        <v>2</v>
      </c>
      <c r="O13" s="30" t="s">
        <v>23</v>
      </c>
      <c r="P13" s="30" t="s">
        <v>24</v>
      </c>
      <c r="Q13" s="36">
        <f>F13</f>
        <v>2.81</v>
      </c>
      <c r="R13" s="36">
        <v>2.657</v>
      </c>
      <c r="S13" s="38">
        <v>0.19500000000000001</v>
      </c>
      <c r="T13" s="30">
        <v>1</v>
      </c>
      <c r="U13" s="39">
        <f t="shared" ref="U13" si="1">((Q13-R13)/R13)*100</f>
        <v>5.7583741061347391</v>
      </c>
      <c r="V13" s="40">
        <v>0.78</v>
      </c>
    </row>
    <row r="14" spans="1:22" ht="15.75" thickBot="1" x14ac:dyDescent="0.3">
      <c r="A14" s="41" t="s">
        <v>22</v>
      </c>
      <c r="B14" s="42" t="s">
        <v>14</v>
      </c>
      <c r="C14" s="42">
        <v>3</v>
      </c>
      <c r="D14" s="52" t="s">
        <v>23</v>
      </c>
      <c r="E14" s="42" t="s">
        <v>24</v>
      </c>
      <c r="F14" s="44">
        <v>5.52</v>
      </c>
      <c r="G14" s="44">
        <v>6.1448072855689242</v>
      </c>
      <c r="H14" s="44">
        <f>0.15*G14</f>
        <v>0.92172109283533854</v>
      </c>
      <c r="I14" s="42">
        <v>4</v>
      </c>
      <c r="J14" s="50">
        <f t="shared" si="0"/>
        <v>-10.168053390971009</v>
      </c>
      <c r="L14" s="41" t="s">
        <v>22</v>
      </c>
      <c r="M14" s="42" t="s">
        <v>14</v>
      </c>
      <c r="N14" s="42">
        <v>3</v>
      </c>
      <c r="O14" s="52" t="s">
        <v>23</v>
      </c>
      <c r="P14" s="42" t="s">
        <v>24</v>
      </c>
      <c r="Q14" s="44">
        <f>F14</f>
        <v>5.52</v>
      </c>
      <c r="R14" s="44">
        <v>5.2</v>
      </c>
      <c r="S14" s="45">
        <v>0.31900000000000001</v>
      </c>
      <c r="T14" s="42" t="s">
        <v>18</v>
      </c>
      <c r="U14" s="46">
        <f t="shared" ref="U14" si="2">((Q14-R14)/R14)*100</f>
        <v>6.1538461538461418</v>
      </c>
      <c r="V14" s="47">
        <v>1</v>
      </c>
    </row>
    <row r="16" spans="1:22" x14ac:dyDescent="0.25">
      <c r="V16" s="37"/>
    </row>
    <row r="35" spans="5:5" x14ac:dyDescent="0.25">
      <c r="E35" s="8" t="s">
        <v>13</v>
      </c>
    </row>
  </sheetData>
  <sheetProtection algorithmName="SHA-512" hashValue="uPaKFjOXyjdccvvqUIkkgLcG2k/8ZAMZ8qFR5kLi1UpYAwfwt2GHjj/DcFVCtnCGW0kH8ivqek/ViWKqSasO2g==" saltValue="uaD/trwMpWS4JhIXZvmiMg==" spinCount="100000" sheet="1" objects="1" scenarios="1"/>
  <mergeCells count="3">
    <mergeCell ref="A1:J1"/>
    <mergeCell ref="A7:J7"/>
    <mergeCell ref="L7:V7"/>
  </mergeCells>
  <conditionalFormatting sqref="V13:V14">
    <cfRule type="cellIs" dxfId="31" priority="16" stopIfTrue="1" operator="between">
      <formula>-2</formula>
      <formula>2</formula>
    </cfRule>
    <cfRule type="cellIs" dxfId="30" priority="17" stopIfTrue="1" operator="between">
      <formula>-3</formula>
      <formula>3</formula>
    </cfRule>
    <cfRule type="cellIs" dxfId="29" priority="18" operator="notBetween">
      <formula>-3</formula>
      <formula>3</formula>
    </cfRule>
  </conditionalFormatting>
  <conditionalFormatting sqref="V12:V14">
    <cfRule type="cellIs" dxfId="28" priority="19" stopIfTrue="1" operator="between">
      <formula>-2</formula>
      <formula>2</formula>
    </cfRule>
    <cfRule type="cellIs" dxfId="27" priority="20" stopIfTrue="1" operator="between">
      <formula>-3</formula>
      <formula>3</formula>
    </cfRule>
    <cfRule type="cellIs" dxfId="26" priority="21" operator="notBetween">
      <formula>-3</formula>
      <formula>3</formula>
    </cfRule>
  </conditionalFormatting>
  <conditionalFormatting sqref="J12:J14">
    <cfRule type="cellIs" dxfId="25" priority="1" operator="notBetween">
      <formula>-30</formula>
      <formula>30</formula>
    </cfRule>
    <cfRule type="cellIs" dxfId="24" priority="2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FDC6-9686-4626-BBB7-FC81D08E3577}">
  <sheetPr codeName="Sheet3">
    <pageSetUpPr fitToPage="1"/>
  </sheetPr>
  <dimension ref="A1:V35"/>
  <sheetViews>
    <sheetView zoomScaleNormal="100" zoomScalePageLayoutView="85" workbookViewId="0">
      <selection sqref="A1:J1"/>
    </sheetView>
  </sheetViews>
  <sheetFormatPr defaultColWidth="9.140625" defaultRowHeight="15" x14ac:dyDescent="0.25"/>
  <cols>
    <col min="1" max="1" width="10" style="8" customWidth="1"/>
    <col min="2" max="2" width="11.5703125" style="9" customWidth="1"/>
    <col min="3" max="3" width="4.7109375" style="9" customWidth="1"/>
    <col min="4" max="4" width="11.140625" style="8" bestFit="1" customWidth="1"/>
    <col min="5" max="5" width="12.42578125" style="8" customWidth="1"/>
    <col min="6" max="6" width="11" style="8" customWidth="1"/>
    <col min="7" max="8" width="8" style="8" customWidth="1"/>
    <col min="9" max="9" width="9.5703125" style="8" customWidth="1"/>
    <col min="10" max="10" width="13.28515625" style="8" customWidth="1"/>
    <col min="11" max="12" width="9.140625" style="8"/>
    <col min="13" max="14" width="9.42578125" style="8" bestFit="1" customWidth="1"/>
    <col min="15" max="15" width="10.28515625" style="8" bestFit="1" customWidth="1"/>
    <col min="16" max="16" width="9.140625" style="8"/>
    <col min="17" max="17" width="13" style="8" customWidth="1"/>
    <col min="18" max="19" width="9.140625" style="8"/>
    <col min="20" max="20" width="9.42578125" style="8" bestFit="1" customWidth="1"/>
    <col min="21" max="21" width="11.7109375" style="8" bestFit="1" customWidth="1"/>
    <col min="22" max="22" width="9.42578125" style="8" bestFit="1" customWidth="1"/>
    <col min="23" max="16384" width="9.140625" style="8"/>
  </cols>
  <sheetData>
    <row r="1" spans="1:22" ht="18.75" x14ac:dyDescent="0.3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6"/>
    </row>
    <row r="2" spans="1:22" s="48" customFormat="1" ht="12.75" x14ac:dyDescent="0.2">
      <c r="A2" s="3"/>
      <c r="B2" s="1"/>
      <c r="C2" s="1"/>
      <c r="D2" s="53">
        <v>45240</v>
      </c>
      <c r="E2" s="1"/>
      <c r="F2" s="1" t="s">
        <v>25</v>
      </c>
      <c r="G2" s="51"/>
      <c r="H2" s="2"/>
      <c r="I2" s="1"/>
      <c r="J2" s="4" t="s">
        <v>19</v>
      </c>
    </row>
    <row r="3" spans="1:22" s="48" customFormat="1" ht="13.5" thickBot="1" x14ac:dyDescent="0.25">
      <c r="A3" s="5"/>
      <c r="B3" s="6"/>
      <c r="C3" s="6"/>
      <c r="D3" s="6"/>
      <c r="E3" s="6"/>
      <c r="F3" s="6"/>
      <c r="G3" s="6"/>
      <c r="H3" s="6"/>
      <c r="I3" s="6"/>
      <c r="J3" s="7"/>
    </row>
    <row r="4" spans="1:22" ht="15.75" thickBot="1" x14ac:dyDescent="0.3"/>
    <row r="5" spans="1:22" ht="16.5" thickTop="1" thickBot="1" x14ac:dyDescent="0.3">
      <c r="A5" s="10" t="s">
        <v>7</v>
      </c>
      <c r="B5" s="11">
        <v>761</v>
      </c>
      <c r="C5" s="12"/>
      <c r="D5" s="13"/>
      <c r="E5" s="13"/>
      <c r="F5" s="14"/>
      <c r="G5" s="13"/>
      <c r="H5" s="13"/>
      <c r="I5" s="13"/>
      <c r="J5" s="15"/>
    </row>
    <row r="6" spans="1:22" ht="16.5" thickTop="1" thickBot="1" x14ac:dyDescent="0.3">
      <c r="A6" s="16"/>
      <c r="B6" s="17"/>
      <c r="C6" s="18"/>
      <c r="D6" s="16"/>
      <c r="E6" s="16"/>
      <c r="F6" s="17"/>
      <c r="G6" s="16"/>
      <c r="H6" s="16"/>
      <c r="I6" s="16"/>
      <c r="J6" s="16"/>
    </row>
    <row r="7" spans="1:22" ht="16.5" thickTop="1" thickBot="1" x14ac:dyDescent="0.3">
      <c r="A7" s="57" t="s">
        <v>15</v>
      </c>
      <c r="B7" s="58"/>
      <c r="C7" s="58"/>
      <c r="D7" s="58"/>
      <c r="E7" s="58"/>
      <c r="F7" s="58"/>
      <c r="G7" s="58"/>
      <c r="H7" s="58"/>
      <c r="I7" s="58"/>
      <c r="J7" s="59"/>
      <c r="L7" s="57" t="s">
        <v>16</v>
      </c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15.75" thickTop="1" x14ac:dyDescent="0.25">
      <c r="A8" s="16"/>
    </row>
    <row r="9" spans="1:22" ht="15.75" thickBot="1" x14ac:dyDescent="0.3"/>
    <row r="10" spans="1:22" s="26" customFormat="1" ht="45.75" thickBot="1" x14ac:dyDescent="0.3">
      <c r="A10" s="19" t="s">
        <v>1</v>
      </c>
      <c r="B10" s="20" t="s">
        <v>10</v>
      </c>
      <c r="C10" s="20" t="s">
        <v>2</v>
      </c>
      <c r="D10" s="20" t="s">
        <v>3</v>
      </c>
      <c r="E10" s="20" t="s">
        <v>4</v>
      </c>
      <c r="F10" s="21" t="s">
        <v>11</v>
      </c>
      <c r="G10" s="22" t="s">
        <v>17</v>
      </c>
      <c r="H10" s="23" t="s">
        <v>8</v>
      </c>
      <c r="I10" s="24" t="s">
        <v>9</v>
      </c>
      <c r="J10" s="25" t="s">
        <v>5</v>
      </c>
      <c r="L10" s="19" t="s">
        <v>1</v>
      </c>
      <c r="M10" s="20" t="s">
        <v>10</v>
      </c>
      <c r="N10" s="20" t="s">
        <v>2</v>
      </c>
      <c r="O10" s="20" t="s">
        <v>3</v>
      </c>
      <c r="P10" s="20" t="s">
        <v>4</v>
      </c>
      <c r="Q10" s="21" t="s">
        <v>11</v>
      </c>
      <c r="R10" s="27" t="s">
        <v>0</v>
      </c>
      <c r="S10" s="23" t="s">
        <v>8</v>
      </c>
      <c r="T10" s="24" t="s">
        <v>9</v>
      </c>
      <c r="U10" s="24" t="s">
        <v>5</v>
      </c>
      <c r="V10" s="25" t="s">
        <v>6</v>
      </c>
    </row>
    <row r="11" spans="1:22" x14ac:dyDescent="0.25">
      <c r="A11" s="28"/>
      <c r="B11" s="29"/>
      <c r="C11" s="30"/>
      <c r="D11" s="31"/>
      <c r="E11" s="32"/>
      <c r="F11" s="32"/>
      <c r="G11" s="32"/>
      <c r="H11" s="32"/>
      <c r="I11" s="32"/>
      <c r="J11" s="33"/>
      <c r="L11" s="28"/>
      <c r="M11" s="29"/>
      <c r="N11" s="30"/>
      <c r="O11" s="31"/>
      <c r="P11" s="32"/>
      <c r="Q11" s="32"/>
      <c r="R11" s="32"/>
      <c r="S11" s="32"/>
      <c r="T11" s="32"/>
      <c r="U11" s="30"/>
      <c r="V11" s="34"/>
    </row>
    <row r="12" spans="1:22" x14ac:dyDescent="0.25">
      <c r="A12" s="28" t="s">
        <v>20</v>
      </c>
      <c r="B12" s="29" t="s">
        <v>14</v>
      </c>
      <c r="C12" s="30" t="s">
        <v>18</v>
      </c>
      <c r="D12" s="30" t="s">
        <v>23</v>
      </c>
      <c r="E12" s="30" t="s">
        <v>24</v>
      </c>
      <c r="F12" s="35">
        <v>1.3</v>
      </c>
      <c r="G12" s="36">
        <v>1.5601674798942509</v>
      </c>
      <c r="H12" s="36">
        <f>0.15*G12</f>
        <v>0.23402512198413761</v>
      </c>
      <c r="I12" s="30">
        <v>4</v>
      </c>
      <c r="J12" s="49">
        <f>((F12-G12)/G12)*100</f>
        <v>-16.67561228182279</v>
      </c>
      <c r="L12" s="28" t="s">
        <v>20</v>
      </c>
      <c r="M12" s="29" t="s">
        <v>14</v>
      </c>
      <c r="N12" s="30" t="s">
        <v>18</v>
      </c>
      <c r="O12" s="30" t="s">
        <v>23</v>
      </c>
      <c r="P12" s="30" t="s">
        <v>24</v>
      </c>
      <c r="Q12" s="35">
        <f>F12</f>
        <v>1.3</v>
      </c>
      <c r="R12" s="36">
        <v>1.3680000000000001</v>
      </c>
      <c r="S12" s="38">
        <v>7.5999999999999998E-2</v>
      </c>
      <c r="T12" s="30">
        <v>1</v>
      </c>
      <c r="U12" s="39">
        <f>((Q12-R12)/R12)*100</f>
        <v>-4.9707602339181323</v>
      </c>
      <c r="V12" s="40">
        <v>-0.89</v>
      </c>
    </row>
    <row r="13" spans="1:22" x14ac:dyDescent="0.25">
      <c r="A13" s="28" t="s">
        <v>21</v>
      </c>
      <c r="B13" s="29" t="s">
        <v>14</v>
      </c>
      <c r="C13" s="30">
        <v>2</v>
      </c>
      <c r="D13" s="30" t="s">
        <v>23</v>
      </c>
      <c r="E13" s="30" t="s">
        <v>24</v>
      </c>
      <c r="F13" s="35">
        <v>2.6</v>
      </c>
      <c r="G13" s="36">
        <v>3.1090507841800439</v>
      </c>
      <c r="H13" s="36">
        <f>0.15*G13</f>
        <v>0.46635761762700656</v>
      </c>
      <c r="I13" s="30">
        <v>4</v>
      </c>
      <c r="J13" s="49">
        <f t="shared" ref="J13:J14" si="0">((F13-G13)/G13)*100</f>
        <v>-16.37318974557364</v>
      </c>
      <c r="L13" s="28" t="s">
        <v>21</v>
      </c>
      <c r="M13" s="29" t="s">
        <v>14</v>
      </c>
      <c r="N13" s="30">
        <v>2</v>
      </c>
      <c r="O13" s="30" t="s">
        <v>23</v>
      </c>
      <c r="P13" s="30" t="s">
        <v>24</v>
      </c>
      <c r="Q13" s="35">
        <f>F13</f>
        <v>2.6</v>
      </c>
      <c r="R13" s="36">
        <v>2.657</v>
      </c>
      <c r="S13" s="38">
        <v>0.19500000000000001</v>
      </c>
      <c r="T13" s="30">
        <v>1</v>
      </c>
      <c r="U13" s="39">
        <f t="shared" ref="U13" si="1">((Q13-R13)/R13)*100</f>
        <v>-2.1452766277756847</v>
      </c>
      <c r="V13" s="40">
        <v>-0.28999999999999998</v>
      </c>
    </row>
    <row r="14" spans="1:22" ht="15.75" thickBot="1" x14ac:dyDescent="0.3">
      <c r="A14" s="41" t="s">
        <v>22</v>
      </c>
      <c r="B14" s="42" t="s">
        <v>14</v>
      </c>
      <c r="C14" s="42">
        <v>3</v>
      </c>
      <c r="D14" s="52" t="s">
        <v>23</v>
      </c>
      <c r="E14" s="42" t="s">
        <v>24</v>
      </c>
      <c r="F14" s="43">
        <v>5</v>
      </c>
      <c r="G14" s="44">
        <v>6.1448072855689242</v>
      </c>
      <c r="H14" s="44">
        <f>0.15*G14</f>
        <v>0.92172109283533854</v>
      </c>
      <c r="I14" s="42">
        <v>4</v>
      </c>
      <c r="J14" s="50">
        <f t="shared" si="0"/>
        <v>-18.630483143995473</v>
      </c>
      <c r="L14" s="41" t="s">
        <v>22</v>
      </c>
      <c r="M14" s="42" t="s">
        <v>14</v>
      </c>
      <c r="N14" s="42">
        <v>3</v>
      </c>
      <c r="O14" s="52" t="s">
        <v>23</v>
      </c>
      <c r="P14" s="42" t="s">
        <v>24</v>
      </c>
      <c r="Q14" s="43">
        <f>F14</f>
        <v>5</v>
      </c>
      <c r="R14" s="44">
        <v>5.2</v>
      </c>
      <c r="S14" s="45">
        <v>0.31900000000000001</v>
      </c>
      <c r="T14" s="42" t="s">
        <v>18</v>
      </c>
      <c r="U14" s="46">
        <f t="shared" ref="U14" si="2">((Q14-R14)/R14)*100</f>
        <v>-3.8461538461538494</v>
      </c>
      <c r="V14" s="47">
        <v>-0.63</v>
      </c>
    </row>
    <row r="16" spans="1:22" x14ac:dyDescent="0.25">
      <c r="V16" s="37"/>
    </row>
    <row r="35" spans="5:5" x14ac:dyDescent="0.25">
      <c r="E35" s="8" t="s">
        <v>13</v>
      </c>
    </row>
  </sheetData>
  <sheetProtection algorithmName="SHA-512" hashValue="DQoCr1vOy+u6SJKEp31CiSjxdf+J+7XkxyFeILM+pd6LWFMV+9Kri3hOXsD9YNfNH+D8WudXXp01AhxJKnbWhA==" saltValue="Mm87xmkTGr3hLiAI8L9Dhg==" spinCount="100000" sheet="1" objects="1" scenarios="1" selectLockedCells="1" selectUnlockedCells="1"/>
  <mergeCells count="3">
    <mergeCell ref="A1:J1"/>
    <mergeCell ref="A7:J7"/>
    <mergeCell ref="L7:V7"/>
  </mergeCells>
  <conditionalFormatting sqref="V13:V14">
    <cfRule type="cellIs" dxfId="23" priority="16" stopIfTrue="1" operator="between">
      <formula>-2</formula>
      <formula>2</formula>
    </cfRule>
    <cfRule type="cellIs" dxfId="22" priority="17" stopIfTrue="1" operator="between">
      <formula>-3</formula>
      <formula>3</formula>
    </cfRule>
    <cfRule type="cellIs" dxfId="21" priority="18" operator="notBetween">
      <formula>-3</formula>
      <formula>3</formula>
    </cfRule>
  </conditionalFormatting>
  <conditionalFormatting sqref="V12:V14">
    <cfRule type="cellIs" dxfId="20" priority="19" stopIfTrue="1" operator="between">
      <formula>-2</formula>
      <formula>2</formula>
    </cfRule>
    <cfRule type="cellIs" dxfId="19" priority="20" stopIfTrue="1" operator="between">
      <formula>-3</formula>
      <formula>3</formula>
    </cfRule>
    <cfRule type="cellIs" dxfId="18" priority="21" operator="notBetween">
      <formula>-3</formula>
      <formula>3</formula>
    </cfRule>
  </conditionalFormatting>
  <conditionalFormatting sqref="J12:J14">
    <cfRule type="cellIs" dxfId="17" priority="1" operator="notBetween">
      <formula>-30</formula>
      <formula>30</formula>
    </cfRule>
    <cfRule type="cellIs" dxfId="16" priority="2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7F36-74BF-4684-B272-82B323DEDF90}">
  <sheetPr codeName="Sheet4">
    <pageSetUpPr fitToPage="1"/>
  </sheetPr>
  <dimension ref="A1:V35"/>
  <sheetViews>
    <sheetView zoomScaleNormal="100" zoomScalePageLayoutView="85" workbookViewId="0">
      <selection sqref="A1:J1"/>
    </sheetView>
  </sheetViews>
  <sheetFormatPr defaultColWidth="9.140625" defaultRowHeight="15" x14ac:dyDescent="0.25"/>
  <cols>
    <col min="1" max="1" width="10" style="8" customWidth="1"/>
    <col min="2" max="2" width="11.5703125" style="9" customWidth="1"/>
    <col min="3" max="3" width="4.7109375" style="9" customWidth="1"/>
    <col min="4" max="4" width="11.140625" style="8" bestFit="1" customWidth="1"/>
    <col min="5" max="5" width="12.42578125" style="8" customWidth="1"/>
    <col min="6" max="6" width="11" style="8" customWidth="1"/>
    <col min="7" max="8" width="8" style="8" customWidth="1"/>
    <col min="9" max="9" width="9.5703125" style="8" customWidth="1"/>
    <col min="10" max="10" width="13.28515625" style="8" customWidth="1"/>
    <col min="11" max="12" width="9.140625" style="8"/>
    <col min="13" max="14" width="9.42578125" style="8" bestFit="1" customWidth="1"/>
    <col min="15" max="15" width="10.28515625" style="8" bestFit="1" customWidth="1"/>
    <col min="16" max="16" width="9.140625" style="8"/>
    <col min="17" max="17" width="13" style="8" customWidth="1"/>
    <col min="18" max="19" width="9.140625" style="8"/>
    <col min="20" max="20" width="9.42578125" style="8" bestFit="1" customWidth="1"/>
    <col min="21" max="21" width="11.7109375" style="8" bestFit="1" customWidth="1"/>
    <col min="22" max="22" width="9.42578125" style="8" bestFit="1" customWidth="1"/>
    <col min="23" max="16384" width="9.140625" style="8"/>
  </cols>
  <sheetData>
    <row r="1" spans="1:22" ht="18.75" x14ac:dyDescent="0.3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6"/>
    </row>
    <row r="2" spans="1:22" s="48" customFormat="1" ht="12.75" x14ac:dyDescent="0.2">
      <c r="A2" s="3"/>
      <c r="B2" s="1"/>
      <c r="C2" s="1"/>
      <c r="D2" s="53">
        <v>45240</v>
      </c>
      <c r="E2" s="1"/>
      <c r="F2" s="1" t="s">
        <v>25</v>
      </c>
      <c r="G2" s="51"/>
      <c r="H2" s="2"/>
      <c r="I2" s="1"/>
      <c r="J2" s="4" t="s">
        <v>19</v>
      </c>
    </row>
    <row r="3" spans="1:22" s="48" customFormat="1" ht="13.5" thickBot="1" x14ac:dyDescent="0.25">
      <c r="A3" s="5"/>
      <c r="B3" s="6"/>
      <c r="C3" s="6"/>
      <c r="D3" s="6"/>
      <c r="E3" s="6"/>
      <c r="F3" s="6"/>
      <c r="G3" s="6"/>
      <c r="H3" s="6"/>
      <c r="I3" s="6"/>
      <c r="J3" s="7"/>
    </row>
    <row r="4" spans="1:22" ht="15.75" thickBot="1" x14ac:dyDescent="0.3"/>
    <row r="5" spans="1:22" ht="16.5" thickTop="1" thickBot="1" x14ac:dyDescent="0.3">
      <c r="A5" s="10" t="s">
        <v>7</v>
      </c>
      <c r="B5" s="11">
        <v>961</v>
      </c>
      <c r="C5" s="12"/>
      <c r="D5" s="13"/>
      <c r="E5" s="13"/>
      <c r="F5" s="14"/>
      <c r="G5" s="13"/>
      <c r="H5" s="13"/>
      <c r="I5" s="13"/>
      <c r="J5" s="15"/>
    </row>
    <row r="6" spans="1:22" ht="16.5" thickTop="1" thickBot="1" x14ac:dyDescent="0.3">
      <c r="A6" s="16"/>
      <c r="B6" s="17"/>
      <c r="C6" s="18"/>
      <c r="D6" s="16"/>
      <c r="E6" s="16"/>
      <c r="F6" s="17"/>
      <c r="G6" s="16"/>
      <c r="H6" s="16"/>
      <c r="I6" s="16"/>
      <c r="J6" s="16"/>
    </row>
    <row r="7" spans="1:22" ht="16.5" thickTop="1" thickBot="1" x14ac:dyDescent="0.3">
      <c r="A7" s="57" t="s">
        <v>15</v>
      </c>
      <c r="B7" s="58"/>
      <c r="C7" s="58"/>
      <c r="D7" s="58"/>
      <c r="E7" s="58"/>
      <c r="F7" s="58"/>
      <c r="G7" s="58"/>
      <c r="H7" s="58"/>
      <c r="I7" s="58"/>
      <c r="J7" s="59"/>
      <c r="L7" s="57" t="s">
        <v>16</v>
      </c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15.75" thickTop="1" x14ac:dyDescent="0.25">
      <c r="A8" s="16"/>
    </row>
    <row r="9" spans="1:22" ht="15.75" thickBot="1" x14ac:dyDescent="0.3"/>
    <row r="10" spans="1:22" s="26" customFormat="1" ht="45.75" thickBot="1" x14ac:dyDescent="0.3">
      <c r="A10" s="19" t="s">
        <v>1</v>
      </c>
      <c r="B10" s="20" t="s">
        <v>10</v>
      </c>
      <c r="C10" s="20" t="s">
        <v>2</v>
      </c>
      <c r="D10" s="20" t="s">
        <v>3</v>
      </c>
      <c r="E10" s="20" t="s">
        <v>4</v>
      </c>
      <c r="F10" s="21" t="s">
        <v>11</v>
      </c>
      <c r="G10" s="22" t="s">
        <v>17</v>
      </c>
      <c r="H10" s="23" t="s">
        <v>8</v>
      </c>
      <c r="I10" s="24" t="s">
        <v>9</v>
      </c>
      <c r="J10" s="25" t="s">
        <v>5</v>
      </c>
      <c r="L10" s="19" t="s">
        <v>1</v>
      </c>
      <c r="M10" s="20" t="s">
        <v>10</v>
      </c>
      <c r="N10" s="20" t="s">
        <v>2</v>
      </c>
      <c r="O10" s="20" t="s">
        <v>3</v>
      </c>
      <c r="P10" s="20" t="s">
        <v>4</v>
      </c>
      <c r="Q10" s="21" t="s">
        <v>11</v>
      </c>
      <c r="R10" s="27" t="s">
        <v>0</v>
      </c>
      <c r="S10" s="23" t="s">
        <v>8</v>
      </c>
      <c r="T10" s="24" t="s">
        <v>9</v>
      </c>
      <c r="U10" s="24" t="s">
        <v>5</v>
      </c>
      <c r="V10" s="25" t="s">
        <v>6</v>
      </c>
    </row>
    <row r="11" spans="1:22" x14ac:dyDescent="0.25">
      <c r="A11" s="28"/>
      <c r="B11" s="29"/>
      <c r="C11" s="30"/>
      <c r="D11" s="31"/>
      <c r="E11" s="32"/>
      <c r="F11" s="32"/>
      <c r="G11" s="32"/>
      <c r="H11" s="32"/>
      <c r="I11" s="32"/>
      <c r="J11" s="33"/>
      <c r="L11" s="28"/>
      <c r="M11" s="29"/>
      <c r="N11" s="30"/>
      <c r="O11" s="31"/>
      <c r="P11" s="32"/>
      <c r="Q11" s="32"/>
      <c r="R11" s="32"/>
      <c r="S11" s="32"/>
      <c r="T11" s="32"/>
      <c r="U11" s="30"/>
      <c r="V11" s="34"/>
    </row>
    <row r="12" spans="1:22" x14ac:dyDescent="0.25">
      <c r="A12" s="28" t="s">
        <v>20</v>
      </c>
      <c r="B12" s="29" t="s">
        <v>14</v>
      </c>
      <c r="C12" s="30" t="s">
        <v>18</v>
      </c>
      <c r="D12" s="30" t="s">
        <v>23</v>
      </c>
      <c r="E12" s="30" t="s">
        <v>24</v>
      </c>
      <c r="F12" s="36">
        <v>1.46</v>
      </c>
      <c r="G12" s="36">
        <v>1.5601674798942509</v>
      </c>
      <c r="H12" s="36">
        <f>0.15*G12</f>
        <v>0.23402512198413761</v>
      </c>
      <c r="I12" s="30">
        <v>4</v>
      </c>
      <c r="J12" s="49">
        <f>((F12-G12)/G12)*100</f>
        <v>-6.4203030242009866</v>
      </c>
      <c r="L12" s="28" t="s">
        <v>20</v>
      </c>
      <c r="M12" s="29" t="s">
        <v>14</v>
      </c>
      <c r="N12" s="30" t="s">
        <v>18</v>
      </c>
      <c r="O12" s="30" t="s">
        <v>23</v>
      </c>
      <c r="P12" s="30" t="s">
        <v>24</v>
      </c>
      <c r="Q12" s="36">
        <f>F12</f>
        <v>1.46</v>
      </c>
      <c r="R12" s="36">
        <v>1.3680000000000001</v>
      </c>
      <c r="S12" s="38">
        <v>7.5999999999999998E-2</v>
      </c>
      <c r="T12" s="30">
        <v>1</v>
      </c>
      <c r="U12" s="39">
        <f>((Q12-R12)/R12)*100</f>
        <v>6.7251461988303989</v>
      </c>
      <c r="V12" s="40">
        <v>1.22</v>
      </c>
    </row>
    <row r="13" spans="1:22" x14ac:dyDescent="0.25">
      <c r="A13" s="28" t="s">
        <v>21</v>
      </c>
      <c r="B13" s="29" t="s">
        <v>14</v>
      </c>
      <c r="C13" s="30">
        <v>2</v>
      </c>
      <c r="D13" s="30" t="s">
        <v>23</v>
      </c>
      <c r="E13" s="30" t="s">
        <v>24</v>
      </c>
      <c r="F13" s="36">
        <v>2.44</v>
      </c>
      <c r="G13" s="36">
        <v>3.1090507841800439</v>
      </c>
      <c r="H13" s="36">
        <f>0.15*G13</f>
        <v>0.46635761762700656</v>
      </c>
      <c r="I13" s="30">
        <v>4</v>
      </c>
      <c r="J13" s="49">
        <f t="shared" ref="J13:J14" si="0">((F13-G13)/G13)*100</f>
        <v>-21.519454991999883</v>
      </c>
      <c r="L13" s="28" t="s">
        <v>21</v>
      </c>
      <c r="M13" s="29" t="s">
        <v>14</v>
      </c>
      <c r="N13" s="30">
        <v>2</v>
      </c>
      <c r="O13" s="30" t="s">
        <v>23</v>
      </c>
      <c r="P13" s="30" t="s">
        <v>24</v>
      </c>
      <c r="Q13" s="36">
        <f>F13</f>
        <v>2.44</v>
      </c>
      <c r="R13" s="36">
        <v>2.657</v>
      </c>
      <c r="S13" s="38">
        <v>0.19500000000000001</v>
      </c>
      <c r="T13" s="30">
        <v>1</v>
      </c>
      <c r="U13" s="39">
        <f t="shared" ref="U13" si="1">((Q13-R13)/R13)*100</f>
        <v>-8.1671057583741096</v>
      </c>
      <c r="V13" s="40">
        <v>-1.1100000000000001</v>
      </c>
    </row>
    <row r="14" spans="1:22" ht="15.75" thickBot="1" x14ac:dyDescent="0.3">
      <c r="A14" s="41" t="s">
        <v>22</v>
      </c>
      <c r="B14" s="42" t="s">
        <v>14</v>
      </c>
      <c r="C14" s="42">
        <v>3</v>
      </c>
      <c r="D14" s="52" t="s">
        <v>23</v>
      </c>
      <c r="E14" s="42" t="s">
        <v>24</v>
      </c>
      <c r="F14" s="44">
        <v>4.93</v>
      </c>
      <c r="G14" s="44">
        <v>6.1448072855689242</v>
      </c>
      <c r="H14" s="44">
        <f>0.15*G14</f>
        <v>0.92172109283533854</v>
      </c>
      <c r="I14" s="42">
        <v>4</v>
      </c>
      <c r="J14" s="50">
        <f t="shared" si="0"/>
        <v>-19.769656379979541</v>
      </c>
      <c r="L14" s="41" t="s">
        <v>22</v>
      </c>
      <c r="M14" s="42" t="s">
        <v>14</v>
      </c>
      <c r="N14" s="42">
        <v>3</v>
      </c>
      <c r="O14" s="52" t="s">
        <v>23</v>
      </c>
      <c r="P14" s="42" t="s">
        <v>24</v>
      </c>
      <c r="Q14" s="44">
        <f>F14</f>
        <v>4.93</v>
      </c>
      <c r="R14" s="44">
        <v>5.2</v>
      </c>
      <c r="S14" s="45">
        <v>0.31900000000000001</v>
      </c>
      <c r="T14" s="42" t="s">
        <v>18</v>
      </c>
      <c r="U14" s="46">
        <f t="shared" ref="U14" si="2">((Q14-R14)/R14)*100</f>
        <v>-5.1923076923077005</v>
      </c>
      <c r="V14" s="47">
        <v>-0.85</v>
      </c>
    </row>
    <row r="16" spans="1:22" x14ac:dyDescent="0.25">
      <c r="V16" s="37"/>
    </row>
    <row r="35" spans="5:5" x14ac:dyDescent="0.25">
      <c r="E35" s="8" t="s">
        <v>13</v>
      </c>
    </row>
  </sheetData>
  <sheetProtection algorithmName="SHA-512" hashValue="/QxFeHSRUJr3A5IuGQKe4vr+O7pXQD3BG984gc3G2L0BWdt/zcapC18g4p24fp3eACKzx6d0x6gNtx0K/iKLwQ==" saltValue="nY7ub3R8Xf1jXFKKWdgeUQ==" spinCount="100000" sheet="1" objects="1" scenarios="1" selectLockedCells="1" selectUnlockedCells="1"/>
  <mergeCells count="3">
    <mergeCell ref="A1:J1"/>
    <mergeCell ref="A7:J7"/>
    <mergeCell ref="L7:V7"/>
  </mergeCells>
  <conditionalFormatting sqref="V13:V14">
    <cfRule type="cellIs" dxfId="15" priority="16" stopIfTrue="1" operator="between">
      <formula>-2</formula>
      <formula>2</formula>
    </cfRule>
    <cfRule type="cellIs" dxfId="14" priority="17" stopIfTrue="1" operator="between">
      <formula>-3</formula>
      <formula>3</formula>
    </cfRule>
    <cfRule type="cellIs" dxfId="13" priority="18" operator="notBetween">
      <formula>-3</formula>
      <formula>3</formula>
    </cfRule>
  </conditionalFormatting>
  <conditionalFormatting sqref="V12:V14">
    <cfRule type="cellIs" dxfId="12" priority="19" stopIfTrue="1" operator="between">
      <formula>-2</formula>
      <formula>2</formula>
    </cfRule>
    <cfRule type="cellIs" dxfId="11" priority="20" stopIfTrue="1" operator="between">
      <formula>-3</formula>
      <formula>3</formula>
    </cfRule>
    <cfRule type="cellIs" dxfId="10" priority="21" operator="notBetween">
      <formula>-3</formula>
      <formula>3</formula>
    </cfRule>
  </conditionalFormatting>
  <conditionalFormatting sqref="J12:J14">
    <cfRule type="cellIs" dxfId="9" priority="1" operator="notBetween">
      <formula>-30</formula>
      <formula>30</formula>
    </cfRule>
    <cfRule type="cellIs" dxfId="8" priority="2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7151-6CF5-427D-AE1E-24B10F56485E}">
  <sheetPr codeName="Sheet5">
    <pageSetUpPr fitToPage="1"/>
  </sheetPr>
  <dimension ref="A1:V35"/>
  <sheetViews>
    <sheetView zoomScaleNormal="100" zoomScalePageLayoutView="85" workbookViewId="0">
      <selection sqref="A1:J1"/>
    </sheetView>
  </sheetViews>
  <sheetFormatPr defaultColWidth="9.140625" defaultRowHeight="15" x14ac:dyDescent="0.25"/>
  <cols>
    <col min="1" max="1" width="10" style="8" customWidth="1"/>
    <col min="2" max="2" width="11.5703125" style="9" customWidth="1"/>
    <col min="3" max="3" width="4.7109375" style="9" customWidth="1"/>
    <col min="4" max="4" width="11.140625" style="8" bestFit="1" customWidth="1"/>
    <col min="5" max="5" width="12.42578125" style="8" customWidth="1"/>
    <col min="6" max="6" width="11" style="8" customWidth="1"/>
    <col min="7" max="8" width="8" style="8" customWidth="1"/>
    <col min="9" max="9" width="9.5703125" style="8" customWidth="1"/>
    <col min="10" max="10" width="13.28515625" style="8" customWidth="1"/>
    <col min="11" max="12" width="9.140625" style="8"/>
    <col min="13" max="14" width="9.42578125" style="8" bestFit="1" customWidth="1"/>
    <col min="15" max="15" width="10.28515625" style="8" bestFit="1" customWidth="1"/>
    <col min="16" max="16" width="9.140625" style="8"/>
    <col min="17" max="17" width="13" style="8" customWidth="1"/>
    <col min="18" max="19" width="9.140625" style="8"/>
    <col min="20" max="20" width="9.42578125" style="8" bestFit="1" customWidth="1"/>
    <col min="21" max="21" width="11.7109375" style="8" bestFit="1" customWidth="1"/>
    <col min="22" max="22" width="9.42578125" style="8" bestFit="1" customWidth="1"/>
    <col min="23" max="16384" width="9.140625" style="8"/>
  </cols>
  <sheetData>
    <row r="1" spans="1:22" ht="18.75" x14ac:dyDescent="0.3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6"/>
    </row>
    <row r="2" spans="1:22" s="48" customFormat="1" ht="12.75" x14ac:dyDescent="0.2">
      <c r="A2" s="3"/>
      <c r="B2" s="1"/>
      <c r="C2" s="1"/>
      <c r="D2" s="53">
        <v>45240</v>
      </c>
      <c r="E2" s="1"/>
      <c r="F2" s="1" t="s">
        <v>25</v>
      </c>
      <c r="G2" s="51"/>
      <c r="H2" s="2"/>
      <c r="I2" s="1"/>
      <c r="J2" s="4" t="s">
        <v>19</v>
      </c>
    </row>
    <row r="3" spans="1:22" s="48" customFormat="1" ht="13.5" thickBot="1" x14ac:dyDescent="0.25">
      <c r="A3" s="5"/>
      <c r="B3" s="6"/>
      <c r="C3" s="6"/>
      <c r="D3" s="6"/>
      <c r="E3" s="6"/>
      <c r="F3" s="6"/>
      <c r="G3" s="6"/>
      <c r="H3" s="6"/>
      <c r="I3" s="6"/>
      <c r="J3" s="7"/>
    </row>
    <row r="4" spans="1:22" ht="15.75" thickBot="1" x14ac:dyDescent="0.3"/>
    <row r="5" spans="1:22" ht="16.5" thickTop="1" thickBot="1" x14ac:dyDescent="0.3">
      <c r="A5" s="10" t="s">
        <v>7</v>
      </c>
      <c r="B5" s="11">
        <v>964</v>
      </c>
      <c r="C5" s="12"/>
      <c r="D5" s="13"/>
      <c r="E5" s="13"/>
      <c r="F5" s="14"/>
      <c r="G5" s="13"/>
      <c r="H5" s="13"/>
      <c r="I5" s="13"/>
      <c r="J5" s="15"/>
    </row>
    <row r="6" spans="1:22" ht="16.5" thickTop="1" thickBot="1" x14ac:dyDescent="0.3">
      <c r="A6" s="16"/>
      <c r="B6" s="17"/>
      <c r="C6" s="18"/>
      <c r="D6" s="16"/>
      <c r="E6" s="16"/>
      <c r="F6" s="17"/>
      <c r="G6" s="16"/>
      <c r="H6" s="16"/>
      <c r="I6" s="16"/>
      <c r="J6" s="16"/>
    </row>
    <row r="7" spans="1:22" ht="16.5" thickTop="1" thickBot="1" x14ac:dyDescent="0.3">
      <c r="A7" s="57" t="s">
        <v>15</v>
      </c>
      <c r="B7" s="58"/>
      <c r="C7" s="58"/>
      <c r="D7" s="58"/>
      <c r="E7" s="58"/>
      <c r="F7" s="58"/>
      <c r="G7" s="58"/>
      <c r="H7" s="58"/>
      <c r="I7" s="58"/>
      <c r="J7" s="59"/>
      <c r="L7" s="57" t="s">
        <v>16</v>
      </c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ht="15.75" thickTop="1" x14ac:dyDescent="0.25">
      <c r="A8" s="16"/>
    </row>
    <row r="9" spans="1:22" ht="15.75" thickBot="1" x14ac:dyDescent="0.3"/>
    <row r="10" spans="1:22" s="26" customFormat="1" ht="45.75" thickBot="1" x14ac:dyDescent="0.3">
      <c r="A10" s="19" t="s">
        <v>1</v>
      </c>
      <c r="B10" s="20" t="s">
        <v>10</v>
      </c>
      <c r="C10" s="20" t="s">
        <v>2</v>
      </c>
      <c r="D10" s="20" t="s">
        <v>3</v>
      </c>
      <c r="E10" s="20" t="s">
        <v>4</v>
      </c>
      <c r="F10" s="21" t="s">
        <v>11</v>
      </c>
      <c r="G10" s="22" t="s">
        <v>17</v>
      </c>
      <c r="H10" s="23" t="s">
        <v>8</v>
      </c>
      <c r="I10" s="24" t="s">
        <v>9</v>
      </c>
      <c r="J10" s="25" t="s">
        <v>5</v>
      </c>
      <c r="L10" s="19" t="s">
        <v>1</v>
      </c>
      <c r="M10" s="20" t="s">
        <v>10</v>
      </c>
      <c r="N10" s="20" t="s">
        <v>2</v>
      </c>
      <c r="O10" s="20" t="s">
        <v>3</v>
      </c>
      <c r="P10" s="20" t="s">
        <v>4</v>
      </c>
      <c r="Q10" s="21" t="s">
        <v>11</v>
      </c>
      <c r="R10" s="27" t="s">
        <v>0</v>
      </c>
      <c r="S10" s="23" t="s">
        <v>8</v>
      </c>
      <c r="T10" s="24" t="s">
        <v>9</v>
      </c>
      <c r="U10" s="24" t="s">
        <v>5</v>
      </c>
      <c r="V10" s="25" t="s">
        <v>6</v>
      </c>
    </row>
    <row r="11" spans="1:22" x14ac:dyDescent="0.25">
      <c r="A11" s="28"/>
      <c r="B11" s="29"/>
      <c r="C11" s="30"/>
      <c r="D11" s="31"/>
      <c r="E11" s="32"/>
      <c r="F11" s="32"/>
      <c r="G11" s="32"/>
      <c r="H11" s="32"/>
      <c r="I11" s="32"/>
      <c r="J11" s="33"/>
      <c r="L11" s="28"/>
      <c r="M11" s="29"/>
      <c r="N11" s="30"/>
      <c r="O11" s="31"/>
      <c r="P11" s="32"/>
      <c r="Q11" s="32"/>
      <c r="R11" s="32"/>
      <c r="S11" s="32"/>
      <c r="T11" s="32"/>
      <c r="U11" s="30"/>
      <c r="V11" s="34"/>
    </row>
    <row r="12" spans="1:22" x14ac:dyDescent="0.25">
      <c r="A12" s="28" t="s">
        <v>20</v>
      </c>
      <c r="B12" s="29" t="s">
        <v>14</v>
      </c>
      <c r="C12" s="30" t="s">
        <v>18</v>
      </c>
      <c r="D12" s="30" t="s">
        <v>23</v>
      </c>
      <c r="E12" s="30" t="s">
        <v>24</v>
      </c>
      <c r="F12" s="36">
        <v>1.36</v>
      </c>
      <c r="G12" s="36">
        <v>1.5601674798942509</v>
      </c>
      <c r="H12" s="36">
        <f>0.15*G12</f>
        <v>0.23402512198413761</v>
      </c>
      <c r="I12" s="30">
        <v>4</v>
      </c>
      <c r="J12" s="49">
        <f>((F12-G12)/G12)*100</f>
        <v>-12.829871310214608</v>
      </c>
      <c r="L12" s="28" t="s">
        <v>20</v>
      </c>
      <c r="M12" s="29" t="s">
        <v>14</v>
      </c>
      <c r="N12" s="30" t="s">
        <v>18</v>
      </c>
      <c r="O12" s="30" t="s">
        <v>23</v>
      </c>
      <c r="P12" s="30" t="s">
        <v>24</v>
      </c>
      <c r="Q12" s="36">
        <f>F12</f>
        <v>1.36</v>
      </c>
      <c r="R12" s="36">
        <v>1.3680000000000001</v>
      </c>
      <c r="S12" s="38">
        <v>7.5999999999999998E-2</v>
      </c>
      <c r="T12" s="30">
        <v>1</v>
      </c>
      <c r="U12" s="39">
        <f>((Q12-R12)/R12)*100</f>
        <v>-0.58479532163742742</v>
      </c>
      <c r="V12" s="40">
        <v>-0.1</v>
      </c>
    </row>
    <row r="13" spans="1:22" x14ac:dyDescent="0.25">
      <c r="A13" s="28" t="s">
        <v>21</v>
      </c>
      <c r="B13" s="29" t="s">
        <v>14</v>
      </c>
      <c r="C13" s="30">
        <v>2</v>
      </c>
      <c r="D13" s="30" t="s">
        <v>23</v>
      </c>
      <c r="E13" s="30" t="s">
        <v>24</v>
      </c>
      <c r="F13" s="36">
        <v>2.78</v>
      </c>
      <c r="G13" s="36">
        <v>3.1090507841800439</v>
      </c>
      <c r="H13" s="36">
        <f>0.15*G13</f>
        <v>0.46635761762700656</v>
      </c>
      <c r="I13" s="30">
        <v>4</v>
      </c>
      <c r="J13" s="49">
        <f t="shared" ref="J13:J14" si="0">((F13-G13)/G13)*100</f>
        <v>-10.583641343344134</v>
      </c>
      <c r="L13" s="28" t="s">
        <v>21</v>
      </c>
      <c r="M13" s="29" t="s">
        <v>14</v>
      </c>
      <c r="N13" s="30">
        <v>2</v>
      </c>
      <c r="O13" s="30" t="s">
        <v>23</v>
      </c>
      <c r="P13" s="30" t="s">
        <v>24</v>
      </c>
      <c r="Q13" s="36">
        <f>F13</f>
        <v>2.78</v>
      </c>
      <c r="R13" s="36">
        <v>2.657</v>
      </c>
      <c r="S13" s="38">
        <v>0.19500000000000001</v>
      </c>
      <c r="T13" s="30">
        <v>1</v>
      </c>
      <c r="U13" s="39">
        <f t="shared" ref="U13" si="1">((Q13-R13)/R13)*100</f>
        <v>4.6292811441475266</v>
      </c>
      <c r="V13" s="40">
        <v>0.63</v>
      </c>
    </row>
    <row r="14" spans="1:22" ht="15.75" thickBot="1" x14ac:dyDescent="0.3">
      <c r="A14" s="41" t="s">
        <v>22</v>
      </c>
      <c r="B14" s="42" t="s">
        <v>14</v>
      </c>
      <c r="C14" s="42">
        <v>3</v>
      </c>
      <c r="D14" s="52" t="s">
        <v>23</v>
      </c>
      <c r="E14" s="42" t="s">
        <v>24</v>
      </c>
      <c r="F14" s="44">
        <v>5.35</v>
      </c>
      <c r="G14" s="44">
        <v>6.1448072855689242</v>
      </c>
      <c r="H14" s="44">
        <f>0.15*G14</f>
        <v>0.92172109283533854</v>
      </c>
      <c r="I14" s="42">
        <v>4</v>
      </c>
      <c r="J14" s="50">
        <f t="shared" si="0"/>
        <v>-12.934616964075163</v>
      </c>
      <c r="L14" s="41" t="s">
        <v>22</v>
      </c>
      <c r="M14" s="42" t="s">
        <v>14</v>
      </c>
      <c r="N14" s="42">
        <v>3</v>
      </c>
      <c r="O14" s="52" t="s">
        <v>23</v>
      </c>
      <c r="P14" s="42" t="s">
        <v>24</v>
      </c>
      <c r="Q14" s="44">
        <f>F14</f>
        <v>5.35</v>
      </c>
      <c r="R14" s="44">
        <v>5.2</v>
      </c>
      <c r="S14" s="45">
        <v>0.31900000000000001</v>
      </c>
      <c r="T14" s="42" t="s">
        <v>18</v>
      </c>
      <c r="U14" s="46">
        <f t="shared" ref="U14" si="2">((Q14-R14)/R14)*100</f>
        <v>2.8846153846153744</v>
      </c>
      <c r="V14" s="47">
        <v>0.47</v>
      </c>
    </row>
    <row r="16" spans="1:22" x14ac:dyDescent="0.25">
      <c r="V16" s="37"/>
    </row>
    <row r="35" spans="5:5" x14ac:dyDescent="0.25">
      <c r="E35" s="8" t="s">
        <v>13</v>
      </c>
    </row>
  </sheetData>
  <sheetProtection algorithmName="SHA-512" hashValue="5qFHoi7wP8khemQKj9O1SU02eB0fxX4ALCiM22BHhanqnZ1RcPfxqO7veifFJ+dTC6Dw2knEn+/XS47wxxNJ1w==" saltValue="w7RWrjtexH9fzG9C38yEdA==" spinCount="100000" sheet="1" objects="1" scenarios="1"/>
  <mergeCells count="3">
    <mergeCell ref="A1:J1"/>
    <mergeCell ref="A7:J7"/>
    <mergeCell ref="L7:V7"/>
  </mergeCells>
  <conditionalFormatting sqref="V13:V14">
    <cfRule type="cellIs" dxfId="7" priority="16" stopIfTrue="1" operator="between">
      <formula>-2</formula>
      <formula>2</formula>
    </cfRule>
    <cfRule type="cellIs" dxfId="6" priority="17" stopIfTrue="1" operator="between">
      <formula>-3</formula>
      <formula>3</formula>
    </cfRule>
    <cfRule type="cellIs" dxfId="5" priority="18" operator="notBetween">
      <formula>-3</formula>
      <formula>3</formula>
    </cfRule>
  </conditionalFormatting>
  <conditionalFormatting sqref="V12:V14">
    <cfRule type="cellIs" dxfId="4" priority="19" stopIfTrue="1" operator="between">
      <formula>-2</formula>
      <formula>2</formula>
    </cfRule>
    <cfRule type="cellIs" dxfId="3" priority="20" stopIfTrue="1" operator="between">
      <formula>-3</formula>
      <formula>3</formula>
    </cfRule>
    <cfRule type="cellIs" dxfId="2" priority="21" operator="notBetween">
      <formula>-3</formula>
      <formula>3</formula>
    </cfRule>
  </conditionalFormatting>
  <conditionalFormatting sqref="J12:J14">
    <cfRule type="cellIs" dxfId="1" priority="1" operator="notBetween">
      <formula>-30</formula>
      <formula>30</formula>
    </cfRule>
    <cfRule type="cellIs" dxfId="0" priority="2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VKL</Ringtest>
    <Jaar xmlns="08cda046-0f15-45eb-a9d5-77306d3264cd">2023</Jaar>
    <Publicatiedatum xmlns="dda9e79c-c62e-445e-b991-197574827cb3">2024-06-06T15:49:37+00:00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CC4804B8-251A-4CB2-A04D-C9F49454AC3B}"/>
</file>

<file path=customXml/itemProps2.xml><?xml version="1.0" encoding="utf-8"?>
<ds:datastoreItem xmlns:ds="http://schemas.openxmlformats.org/officeDocument/2006/customXml" ds:itemID="{001E2B38-280F-494B-ABD0-3C428A9FA95A}"/>
</file>

<file path=customXml/itemProps3.xml><?xml version="1.0" encoding="utf-8"?>
<ds:datastoreItem xmlns:ds="http://schemas.openxmlformats.org/officeDocument/2006/customXml" ds:itemID="{8D7E6D97-22B7-46FB-BBEA-A05A1AE3C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187</vt:lpstr>
      <vt:lpstr>249</vt:lpstr>
      <vt:lpstr>761</vt:lpstr>
      <vt:lpstr>961</vt:lpstr>
      <vt:lpstr>964</vt:lpstr>
      <vt:lpstr>'187'!Print_Titles</vt:lpstr>
      <vt:lpstr>'249'!Print_Titles</vt:lpstr>
      <vt:lpstr>'761'!Print_Titles</vt:lpstr>
      <vt:lpstr>'961'!Print_Titles</vt:lpstr>
      <vt:lpstr>'964'!Print_Titles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2023-6</dc:title>
  <dc:creator>dceustet</dc:creator>
  <cp:lastModifiedBy>Bart Baeyens</cp:lastModifiedBy>
  <cp:lastPrinted>2023-11-09T12:52:12Z</cp:lastPrinted>
  <dcterms:created xsi:type="dcterms:W3CDTF">2012-03-19T07:59:52Z</dcterms:created>
  <dcterms:modified xsi:type="dcterms:W3CDTF">2024-03-06T10:05:45Z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