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3 per parameter\"/>
    </mc:Choice>
  </mc:AlternateContent>
  <xr:revisionPtr revIDLastSave="0" documentId="13_ncr:1_{3D955E58-5F93-4D47-8737-D0CF05DB6077}" xr6:coauthVersionLast="47" xr6:coauthVersionMax="47" xr10:uidLastSave="{00000000-0000-0000-0000-000000000000}"/>
  <bookViews>
    <workbookView xWindow="28680" yWindow="-1395" windowWidth="29040" windowHeight="15840" tabRatio="849" xr2:uid="{00000000-000D-0000-FFFF-FFFF00000000}"/>
  </bookViews>
  <sheets>
    <sheet name="HF stap 1" sheetId="35" r:id="rId1"/>
    <sheet name="HF stap 2" sheetId="34" r:id="rId2"/>
    <sheet name="HF stap 3" sheetId="29" r:id="rId3"/>
  </sheets>
  <definedNames>
    <definedName name="_xlnm.Print_Area" localSheetId="0">'HF stap 1'!$A$1:$W$20</definedName>
    <definedName name="_xlnm.Print_Area" localSheetId="1">'HF stap 2'!$A$1:$W$27</definedName>
    <definedName name="_xlnm.Print_Area" localSheetId="2">'HF stap 3'!$A$1:$W$27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4" l="1"/>
  <c r="D6" i="29"/>
  <c r="D6" i="35"/>
  <c r="D5" i="29" l="1"/>
  <c r="D5" i="34"/>
  <c r="D5" i="35"/>
  <c r="I15" i="35" l="1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1" i="34"/>
  <c r="H11" i="34" s="1"/>
  <c r="I11" i="34"/>
  <c r="H11" i="29" l="1"/>
  <c r="I11" i="29"/>
  <c r="F12" i="29" l="1"/>
  <c r="F13" i="29"/>
  <c r="F14" i="29"/>
  <c r="F15" i="29"/>
  <c r="H12" i="29" l="1"/>
  <c r="I12" i="29"/>
  <c r="H13" i="29"/>
  <c r="I13" i="29"/>
  <c r="H14" i="29"/>
  <c r="I14" i="29"/>
  <c r="H15" i="29"/>
  <c r="I15" i="29"/>
  <c r="I12" i="34"/>
  <c r="H13" i="34"/>
  <c r="I13" i="34"/>
  <c r="H14" i="34"/>
  <c r="I14" i="34"/>
  <c r="H15" i="34"/>
  <c r="I15" i="34"/>
</calcChain>
</file>

<file path=xl/sharedStrings.xml><?xml version="1.0" encoding="utf-8"?>
<sst xmlns="http://schemas.openxmlformats.org/spreadsheetml/2006/main" count="54" uniqueCount="18">
  <si>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</si>
  <si>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</si>
  <si>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</si>
  <si>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</si>
  <si>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</si>
  <si>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</si>
  <si>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</si>
  <si>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</si>
  <si>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</si>
  <si>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</si>
  <si>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</si>
  <si>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</si>
  <si>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</si>
  <si>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HF stap 3</t>
  </si>
  <si>
    <t>HF stap 2</t>
  </si>
  <si>
    <t>HF stap 1</t>
  </si>
  <si>
    <t>Labo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</si>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</sst>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9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'HF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'HF stap 1'!$C$11:$C$15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1'!$H$11:$H$15</c:f>
              <c:numCache>
                <c:formatCode>0.000</c:formatCode>
                <c:ptCount val="5"/>
                <c:pt idx="0">
                  <c:v>15.769230769230768</c:v>
                </c:pt>
                <c:pt idx="1">
                  <c:v>0.86538461538461542</c:v>
                </c:pt>
                <c:pt idx="2">
                  <c:v>0.83333333333333348</c:v>
                </c:pt>
                <c:pt idx="3">
                  <c:v>0.9358974358974359</c:v>
                </c:pt>
                <c:pt idx="4">
                  <c:v>0.87179487179487181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strRef>
              <c:f>'HF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1'!$C$11:$C$15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1'!$I$11:$I$15</c:f>
              <c:numCache>
                <c:formatCode>0.00</c:formatCode>
                <c:ptCount val="5"/>
                <c:pt idx="0">
                  <c:v>0.87692307692307692</c:v>
                </c:pt>
                <c:pt idx="1">
                  <c:v>0.87692307692307692</c:v>
                </c:pt>
                <c:pt idx="2">
                  <c:v>0.87692307692307692</c:v>
                </c:pt>
                <c:pt idx="3">
                  <c:v>0.87692307692307692</c:v>
                </c:pt>
                <c:pt idx="4">
                  <c:v>0.87692307692307692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'HF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'HF stap 2'!$C$11:$C$15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2'!$H$11:$H$15</c:f>
              <c:numCache>
                <c:formatCode>0.000</c:formatCode>
                <c:ptCount val="5"/>
                <c:pt idx="0">
                  <c:v>16.7524115755627</c:v>
                </c:pt>
                <c:pt idx="1">
                  <c:v>0.90353697749196149</c:v>
                </c:pt>
                <c:pt idx="2">
                  <c:v>0.83601286173633438</c:v>
                </c:pt>
                <c:pt idx="3">
                  <c:v>0.78456591639871387</c:v>
                </c:pt>
                <c:pt idx="4">
                  <c:v>0.89389067524115762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strRef>
              <c:f>'HF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2'!$C$11:$C$15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2'!$I$11:$I$15</c:f>
              <c:numCache>
                <c:formatCode>0.00</c:formatCode>
                <c:ptCount val="5"/>
                <c:pt idx="0">
                  <c:v>0.85434083601286182</c:v>
                </c:pt>
                <c:pt idx="1">
                  <c:v>0.85434083601286182</c:v>
                </c:pt>
                <c:pt idx="2">
                  <c:v>0.85434083601286182</c:v>
                </c:pt>
                <c:pt idx="3">
                  <c:v>0.85434083601286182</c:v>
                </c:pt>
                <c:pt idx="4">
                  <c:v>0.85434083601286182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5000000000000005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3</a:t>
            </a:r>
          </a:p>
        </c:rich>
      </c:tx>
      <c:layout>
        <c:manualLayout>
          <c:xMode val="edge"/>
          <c:yMode val="edge"/>
          <c:x val="0.43983336481497382"/>
          <c:y val="2.46944580918167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'HF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'HF stap 3'!$C$11:$C$15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3'!$H$11:$H$15</c:f>
              <c:numCache>
                <c:formatCode>0.000</c:formatCode>
                <c:ptCount val="5"/>
                <c:pt idx="0">
                  <c:v>1.1577524429967427</c:v>
                </c:pt>
                <c:pt idx="1">
                  <c:v>0.89902280130293166</c:v>
                </c:pt>
                <c:pt idx="2">
                  <c:v>0.8143322475570034</c:v>
                </c:pt>
                <c:pt idx="3">
                  <c:v>0.80293159609120524</c:v>
                </c:pt>
                <c:pt idx="4">
                  <c:v>0.87133550488599354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strRef>
              <c:f>'HF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3'!$C$11:$C$15</c:f>
              <c:numCache>
                <c:formatCode>General</c:formatCode>
                <c:ptCount val="5"/>
                <c:pt idx="0">
                  <c:v>187</c:v>
                </c:pt>
                <c:pt idx="1">
                  <c:v>249</c:v>
                </c:pt>
                <c:pt idx="2">
                  <c:v>761</c:v>
                </c:pt>
                <c:pt idx="3">
                  <c:v>961</c:v>
                </c:pt>
                <c:pt idx="4">
                  <c:v>964</c:v>
                </c:pt>
              </c:numCache>
            </c:numRef>
          </c:cat>
          <c:val>
            <c:numRef>
              <c:f>'HF stap 3'!$I$11:$I$15</c:f>
              <c:numCache>
                <c:formatCode>0.00</c:formatCode>
                <c:ptCount val="5"/>
                <c:pt idx="0">
                  <c:v>0.84690553745928343</c:v>
                </c:pt>
                <c:pt idx="1">
                  <c:v>0.84690553745928343</c:v>
                </c:pt>
                <c:pt idx="2">
                  <c:v>0.84690553745928343</c:v>
                </c:pt>
                <c:pt idx="3">
                  <c:v>0.84690553745928343</c:v>
                </c:pt>
                <c:pt idx="4">
                  <c:v>0.84690553745928343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000000000000001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5000000000000005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539751</xdr:colOff>
      <xdr:row>8</xdr:row>
      <xdr:rowOff>324116</xdr:rowOff>
    </xdr:from>
    <xdr:to>
      <xdr:col>17</xdr:col>
      <xdr:colOff>582085</xdr:colOff>
      <xdr:row>26</xdr:row>
      <xdr:rowOff>79720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549008</xdr:colOff>
      <xdr:row>8</xdr:row>
      <xdr:rowOff>346603</xdr:rowOff>
    </xdr:from>
    <xdr:to>
      <xdr:col>17</xdr:col>
      <xdr:colOff>584728</xdr:colOff>
      <xdr:row>26</xdr:row>
      <xdr:rowOff>102207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567528</xdr:colOff>
      <xdr:row>8</xdr:row>
      <xdr:rowOff>289717</xdr:rowOff>
    </xdr:from>
    <xdr:to>
      <xdr:col>18</xdr:col>
      <xdr:colOff>99903</xdr:colOff>
      <xdr:row>26</xdr:row>
      <xdr:rowOff>45321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10">
        <v>1.56</v>
      </c>
      <c r="E2" s="1" t="s">
        <v>4</v>
      </c>
    </row>
    <row r="3" spans="1:9" ht="18" x14ac:dyDescent="0.25">
      <c r="C3" s="5" t="s">
        <v>10</v>
      </c>
      <c r="D3" s="15">
        <v>1.3680000000000001</v>
      </c>
      <c r="E3" s="1" t="s">
        <v>4</v>
      </c>
      <c r="F3" s="6"/>
    </row>
    <row r="4" spans="1:9" ht="18" x14ac:dyDescent="0.25">
      <c r="C4" s="5" t="s">
        <v>11</v>
      </c>
      <c r="D4" s="9">
        <v>7.5999999999999998E-2</v>
      </c>
      <c r="E4" s="1" t="s">
        <v>4</v>
      </c>
      <c r="F4" s="6"/>
    </row>
    <row r="5" spans="1:9" x14ac:dyDescent="0.25">
      <c r="C5" s="5" t="s">
        <v>12</v>
      </c>
      <c r="D5" s="9">
        <f>(D4/D3)*100</f>
        <v>5.5555555555555554</v>
      </c>
      <c r="E5" s="1" t="s">
        <v>2</v>
      </c>
      <c r="F5" s="6"/>
    </row>
    <row r="6" spans="1:9" x14ac:dyDescent="0.25">
      <c r="C6" s="5" t="s">
        <v>6</v>
      </c>
      <c r="D6" s="16">
        <f>COUNTA(E11:E27)</f>
        <v>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16</v>
      </c>
      <c r="I10" s="1" t="s">
        <v>17</v>
      </c>
    </row>
    <row r="11" spans="1:9" x14ac:dyDescent="0.25">
      <c r="C11" s="15">
        <v>187</v>
      </c>
      <c r="D11" s="15">
        <v>24.6</v>
      </c>
      <c r="E11" s="19">
        <v>305.69</v>
      </c>
      <c r="F11" s="12">
        <f t="shared" ref="F11:F15" si="0">((D11-$D$2)/$D$2)*100</f>
        <v>1476.9230769230769</v>
      </c>
      <c r="H11" s="13">
        <f>(100+F11)/100</f>
        <v>15.769230769230768</v>
      </c>
      <c r="I11" s="1">
        <f>1+($D$3-$D$2)/$D$2</f>
        <v>0.87692307692307692</v>
      </c>
    </row>
    <row r="12" spans="1:9" x14ac:dyDescent="0.25">
      <c r="C12" s="15">
        <v>249</v>
      </c>
      <c r="D12" s="15">
        <v>1.35</v>
      </c>
      <c r="E12" s="19">
        <v>-0.23</v>
      </c>
      <c r="F12" s="12">
        <f t="shared" si="0"/>
        <v>-13.461538461538458</v>
      </c>
      <c r="H12" s="13">
        <f t="shared" ref="H12:H15" si="1">(100+F12)/100</f>
        <v>0.86538461538461542</v>
      </c>
      <c r="I12" s="1">
        <f t="shared" ref="I12:I15" si="2">1+($D$3-$D$2)/$D$2</f>
        <v>0.87692307692307692</v>
      </c>
    </row>
    <row r="13" spans="1:9" x14ac:dyDescent="0.25">
      <c r="C13" s="15">
        <v>761</v>
      </c>
      <c r="D13" s="15">
        <v>1.3</v>
      </c>
      <c r="E13" s="19">
        <v>-0.89</v>
      </c>
      <c r="F13" s="12">
        <f t="shared" si="0"/>
        <v>-16.666666666666664</v>
      </c>
      <c r="H13" s="13">
        <f t="shared" si="1"/>
        <v>0.83333333333333348</v>
      </c>
      <c r="I13" s="1">
        <f t="shared" si="2"/>
        <v>0.87692307692307692</v>
      </c>
    </row>
    <row r="14" spans="1:9" x14ac:dyDescent="0.25">
      <c r="C14" s="15">
        <v>961</v>
      </c>
      <c r="D14" s="15">
        <v>1.46</v>
      </c>
      <c r="E14" s="19">
        <v>1.22</v>
      </c>
      <c r="F14" s="12">
        <f t="shared" si="0"/>
        <v>-6.410256410256415</v>
      </c>
      <c r="H14" s="13">
        <f t="shared" si="1"/>
        <v>0.9358974358974359</v>
      </c>
      <c r="I14" s="1">
        <f t="shared" si="2"/>
        <v>0.87692307692307692</v>
      </c>
    </row>
    <row r="15" spans="1:9" x14ac:dyDescent="0.25">
      <c r="C15" s="15">
        <v>964</v>
      </c>
      <c r="D15" s="15">
        <v>1.36</v>
      </c>
      <c r="E15" s="19">
        <v>-0.1</v>
      </c>
      <c r="F15" s="12">
        <f t="shared" si="0"/>
        <v>-12.820512820512816</v>
      </c>
      <c r="H15" s="13">
        <f t="shared" si="1"/>
        <v>0.87179487179487181</v>
      </c>
      <c r="I15" s="1">
        <f t="shared" si="2"/>
        <v>0.87692307692307692</v>
      </c>
    </row>
    <row r="16" spans="1:9" x14ac:dyDescent="0.25">
      <c r="C16" s="15"/>
      <c r="D16" s="15"/>
      <c r="E16" s="15"/>
      <c r="F16" s="12"/>
      <c r="H16" s="13"/>
    </row>
    <row r="17" spans="1:8" x14ac:dyDescent="0.25">
      <c r="C17" s="15"/>
      <c r="D17" s="15"/>
      <c r="E17" s="15"/>
      <c r="F17" s="12"/>
      <c r="H17" s="13"/>
    </row>
    <row r="18" spans="1:8" x14ac:dyDescent="0.25">
      <c r="C18" s="15"/>
      <c r="D18" s="15"/>
      <c r="E18" s="15"/>
      <c r="F18" s="12"/>
      <c r="H18" s="13"/>
    </row>
    <row r="21" spans="1:8" x14ac:dyDescent="0.25">
      <c r="C21" s="15"/>
      <c r="D21" s="15"/>
      <c r="E21" s="18"/>
      <c r="F21" s="12"/>
      <c r="H21" s="13"/>
    </row>
    <row r="22" spans="1:8" x14ac:dyDescent="0.25">
      <c r="C22" s="15"/>
      <c r="D22" s="15"/>
      <c r="E22" s="18"/>
      <c r="F22" s="12"/>
      <c r="H22" s="13"/>
    </row>
    <row r="23" spans="1:8" x14ac:dyDescent="0.25">
      <c r="C23" s="15"/>
      <c r="D23" s="15"/>
      <c r="E23" s="18"/>
      <c r="F23" s="12"/>
      <c r="H23" s="13"/>
    </row>
    <row r="24" spans="1:8" x14ac:dyDescent="0.25">
      <c r="A24" s="12"/>
      <c r="C24" s="15"/>
      <c r="D24" s="15"/>
      <c r="E24" s="18"/>
      <c r="F24" s="12"/>
      <c r="H24" s="13"/>
    </row>
    <row r="25" spans="1:8" x14ac:dyDescent="0.25">
      <c r="A25" s="10"/>
      <c r="C25" s="15"/>
      <c r="D25" s="15"/>
      <c r="E25" s="18"/>
      <c r="F25" s="12"/>
      <c r="H25" s="13"/>
    </row>
    <row r="26" spans="1:8" x14ac:dyDescent="0.25">
      <c r="A26" s="10"/>
      <c r="C26" s="15"/>
      <c r="D26" s="15"/>
      <c r="E26" s="18"/>
      <c r="F26" s="12"/>
      <c r="H26" s="13"/>
    </row>
    <row r="27" spans="1:8" x14ac:dyDescent="0.25">
      <c r="C27" s="15"/>
      <c r="D27" s="15"/>
      <c r="E27" s="18"/>
      <c r="F27" s="12"/>
      <c r="H27" s="13"/>
    </row>
    <row r="28" spans="1:8" x14ac:dyDescent="0.25">
      <c r="C28" s="15"/>
      <c r="D28" s="15"/>
      <c r="E28" s="12"/>
      <c r="F28" s="12"/>
      <c r="H28" s="13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vuxajqbWhkvGEjOv3OHg9mpRgtyP3bwzIFHKbniT7ZhdKcVW5x/PBIVyHFiEnsMcT4trBpPe0ucXbMJF57bflA==" saltValue="yxYEyNt/G6F+lYP5uQC6VA==" spinCount="100000" sheet="1" objects="1" scenarios="1" selectLockedCells="1" selectUnlockedCells="1"/>
  <conditionalFormatting sqref="E11:E15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0">
        <v>3.11</v>
      </c>
      <c r="E2" s="1" t="s">
        <v>4</v>
      </c>
    </row>
    <row r="3" spans="1:9" ht="18" x14ac:dyDescent="0.25">
      <c r="C3" s="5" t="s">
        <v>10</v>
      </c>
      <c r="D3" s="15">
        <v>2.657</v>
      </c>
      <c r="E3" s="1" t="s">
        <v>4</v>
      </c>
      <c r="F3" s="6"/>
    </row>
    <row r="4" spans="1:9" ht="18" x14ac:dyDescent="0.25">
      <c r="C4" s="5" t="s">
        <v>11</v>
      </c>
      <c r="D4" s="15">
        <v>0.19500000000000001</v>
      </c>
      <c r="E4" s="1" t="s">
        <v>4</v>
      </c>
      <c r="F4" s="6"/>
    </row>
    <row r="5" spans="1:9" x14ac:dyDescent="0.25">
      <c r="C5" s="5" t="s">
        <v>12</v>
      </c>
      <c r="D5" s="9">
        <f>(D4/D3)*100</f>
        <v>7.3391042529168242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16</v>
      </c>
      <c r="I10" s="1" t="s">
        <v>17</v>
      </c>
    </row>
    <row r="11" spans="1:9" x14ac:dyDescent="0.25">
      <c r="C11" s="15">
        <v>187</v>
      </c>
      <c r="D11" s="15">
        <v>52.1</v>
      </c>
      <c r="E11" s="19">
        <v>253.31</v>
      </c>
      <c r="F11" s="12">
        <f t="shared" ref="F11:F15" si="0">((D11-$D$2)/$D$2)*100</f>
        <v>1575.2411575562701</v>
      </c>
      <c r="H11" s="13">
        <f>(100+F11)/100</f>
        <v>16.7524115755627</v>
      </c>
      <c r="I11" s="1">
        <f>1+($D$3-$D$2)/$D$2</f>
        <v>0.85434083601286182</v>
      </c>
    </row>
    <row r="12" spans="1:9" x14ac:dyDescent="0.25">
      <c r="C12" s="15">
        <v>249</v>
      </c>
      <c r="D12" s="15">
        <v>2.81</v>
      </c>
      <c r="E12" s="19">
        <v>0.78</v>
      </c>
      <c r="F12" s="12">
        <f t="shared" si="0"/>
        <v>-9.6463022508038545</v>
      </c>
      <c r="H12" s="13">
        <f>(100+F12)/100</f>
        <v>0.90353697749196149</v>
      </c>
      <c r="I12" s="1">
        <f t="shared" ref="I12:I15" si="1">1+($D$3-$D$2)/$D$2</f>
        <v>0.85434083601286182</v>
      </c>
    </row>
    <row r="13" spans="1:9" x14ac:dyDescent="0.25">
      <c r="C13" s="15">
        <v>761</v>
      </c>
      <c r="D13" s="15">
        <v>2.6</v>
      </c>
      <c r="E13" s="19">
        <v>-0.28999999999999998</v>
      </c>
      <c r="F13" s="12">
        <f t="shared" si="0"/>
        <v>-16.398713826366553</v>
      </c>
      <c r="H13" s="13">
        <f t="shared" ref="H13:H15" si="2">(100+F13)/100</f>
        <v>0.83601286173633438</v>
      </c>
      <c r="I13" s="1">
        <f t="shared" si="1"/>
        <v>0.85434083601286182</v>
      </c>
    </row>
    <row r="14" spans="1:9" x14ac:dyDescent="0.25">
      <c r="C14" s="15">
        <v>961</v>
      </c>
      <c r="D14" s="15">
        <v>2.44</v>
      </c>
      <c r="E14" s="19">
        <v>-1.1100000000000001</v>
      </c>
      <c r="F14" s="12">
        <f t="shared" si="0"/>
        <v>-21.543408360128616</v>
      </c>
      <c r="H14" s="13">
        <f t="shared" si="2"/>
        <v>0.78456591639871387</v>
      </c>
      <c r="I14" s="1">
        <f t="shared" si="1"/>
        <v>0.85434083601286182</v>
      </c>
    </row>
    <row r="15" spans="1:9" x14ac:dyDescent="0.25">
      <c r="C15" s="15">
        <v>964</v>
      </c>
      <c r="D15" s="15">
        <v>2.78</v>
      </c>
      <c r="E15" s="19">
        <v>0.63</v>
      </c>
      <c r="F15" s="12">
        <f t="shared" si="0"/>
        <v>-10.610932475884246</v>
      </c>
      <c r="H15" s="13">
        <f t="shared" si="2"/>
        <v>0.89389067524115762</v>
      </c>
      <c r="I15" s="1">
        <f t="shared" si="1"/>
        <v>0.85434083601286182</v>
      </c>
    </row>
    <row r="16" spans="1:9" x14ac:dyDescent="0.25">
      <c r="C16" s="15"/>
      <c r="D16" s="15"/>
      <c r="E16" s="15"/>
      <c r="F16" s="12"/>
      <c r="H16" s="13"/>
    </row>
    <row r="17" spans="1:8" x14ac:dyDescent="0.25">
      <c r="C17" s="15"/>
      <c r="D17" s="15"/>
      <c r="E17" s="15"/>
      <c r="F17" s="12"/>
      <c r="H17" s="13"/>
    </row>
    <row r="18" spans="1:8" x14ac:dyDescent="0.25">
      <c r="C18" s="15"/>
      <c r="D18" s="15"/>
      <c r="E18" s="15"/>
      <c r="F18" s="12"/>
      <c r="H18" s="13"/>
    </row>
    <row r="19" spans="1:8" x14ac:dyDescent="0.25">
      <c r="F19" s="12"/>
      <c r="H19" s="13"/>
    </row>
    <row r="20" spans="1:8" x14ac:dyDescent="0.25">
      <c r="F20" s="12"/>
      <c r="H20" s="13"/>
    </row>
    <row r="21" spans="1:8" x14ac:dyDescent="0.25">
      <c r="C21" s="15"/>
      <c r="D21" s="15"/>
      <c r="E21" s="18"/>
      <c r="F21" s="12"/>
      <c r="H21" s="13"/>
    </row>
    <row r="22" spans="1:8" x14ac:dyDescent="0.25">
      <c r="A22" s="12"/>
      <c r="C22" s="15"/>
      <c r="D22" s="15"/>
      <c r="E22" s="18"/>
      <c r="F22" s="12"/>
      <c r="H22" s="13"/>
    </row>
    <row r="23" spans="1:8" x14ac:dyDescent="0.25">
      <c r="A23" s="10"/>
      <c r="C23" s="15"/>
      <c r="D23" s="15"/>
      <c r="E23" s="18"/>
      <c r="F23" s="12"/>
      <c r="H23" s="13"/>
    </row>
    <row r="24" spans="1:8" x14ac:dyDescent="0.25">
      <c r="A24" s="10"/>
      <c r="C24" s="15"/>
      <c r="D24" s="15"/>
      <c r="E24" s="18"/>
      <c r="F24" s="12"/>
      <c r="H24" s="13"/>
    </row>
    <row r="25" spans="1:8" x14ac:dyDescent="0.25">
      <c r="C25" s="15"/>
      <c r="D25" s="15"/>
      <c r="E25" s="18"/>
      <c r="F25" s="12"/>
      <c r="H25" s="13"/>
    </row>
    <row r="26" spans="1:8" x14ac:dyDescent="0.25">
      <c r="C26" s="15"/>
      <c r="D26" s="15"/>
      <c r="E26" s="12"/>
      <c r="F26" s="12"/>
      <c r="H26" s="13"/>
    </row>
    <row r="27" spans="1:8" x14ac:dyDescent="0.25">
      <c r="C27" s="10"/>
      <c r="E27" s="10"/>
      <c r="F27" s="10"/>
    </row>
    <row r="28" spans="1:8" x14ac:dyDescent="0.25">
      <c r="E28" s="10"/>
      <c r="F28" s="10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wOTQfeEiVkj+DjULu/NwiaJ+Iq/E5V2dg3Z3j1H4DZls8q6Wqxmyy0tvz99WJIsrpHVNVXFqWZdlO/5HxbFZbA==" saltValue="rfS2uns1+AhOTZa6nV75lQ==" spinCount="100000" sheet="1" objects="1" scenarios="1" selectLockedCells="1" selectUnlockedCells="1"/>
  <conditionalFormatting sqref="E11:E1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D27" sqref="D27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9">
        <v>6.14</v>
      </c>
      <c r="E2" s="1" t="s">
        <v>4</v>
      </c>
    </row>
    <row r="3" spans="1:9" ht="18" x14ac:dyDescent="0.25">
      <c r="C3" s="5" t="s">
        <v>10</v>
      </c>
      <c r="D3" s="9">
        <v>5.2</v>
      </c>
      <c r="E3" s="1" t="s">
        <v>4</v>
      </c>
      <c r="F3" s="6"/>
    </row>
    <row r="4" spans="1:9" ht="18" x14ac:dyDescent="0.25">
      <c r="C4" s="5" t="s">
        <v>11</v>
      </c>
      <c r="D4" s="17">
        <v>0.31900000000000001</v>
      </c>
      <c r="E4" s="1" t="s">
        <v>4</v>
      </c>
      <c r="F4" s="6"/>
    </row>
    <row r="5" spans="1:9" x14ac:dyDescent="0.25">
      <c r="C5" s="5" t="s">
        <v>12</v>
      </c>
      <c r="D5" s="9">
        <f>(D4/D3)*100</f>
        <v>6.1346153846153841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16</v>
      </c>
      <c r="I10" s="1" t="s">
        <v>17</v>
      </c>
    </row>
    <row r="11" spans="1:9" x14ac:dyDescent="0.25">
      <c r="A11" s="10"/>
      <c r="B11" s="10"/>
      <c r="C11" s="15">
        <v>187</v>
      </c>
      <c r="D11" s="15">
        <v>103</v>
      </c>
      <c r="E11" s="19">
        <v>306.32</v>
      </c>
      <c r="F11" s="12">
        <f>((D11-$D$2)/$D$2)</f>
        <v>15.775244299674268</v>
      </c>
      <c r="H11" s="13">
        <f>(100+F11)/100</f>
        <v>1.1577524429967427</v>
      </c>
      <c r="I11" s="1">
        <f>1+($D$3-$D$2)/$D$2</f>
        <v>0.84690553745928343</v>
      </c>
    </row>
    <row r="12" spans="1:9" x14ac:dyDescent="0.25">
      <c r="A12" s="10"/>
      <c r="B12" s="10"/>
      <c r="C12" s="15">
        <v>249</v>
      </c>
      <c r="D12" s="15">
        <v>5.52</v>
      </c>
      <c r="E12" s="19">
        <v>1</v>
      </c>
      <c r="F12" s="12">
        <f t="shared" ref="F12:F15" si="0">((D12-$D$2)/$D$2)*100</f>
        <v>-10.097719869706841</v>
      </c>
      <c r="H12" s="13">
        <f t="shared" ref="H12:H15" si="1">(100+F12)/100</f>
        <v>0.89902280130293166</v>
      </c>
      <c r="I12" s="1">
        <f t="shared" ref="I12:I15" si="2">1+($D$3-$D$2)/$D$2</f>
        <v>0.84690553745928343</v>
      </c>
    </row>
    <row r="13" spans="1:9" x14ac:dyDescent="0.25">
      <c r="A13" s="10"/>
      <c r="B13" s="10"/>
      <c r="C13" s="15">
        <v>761</v>
      </c>
      <c r="D13" s="15">
        <v>5</v>
      </c>
      <c r="E13" s="19">
        <v>-0.63</v>
      </c>
      <c r="F13" s="12">
        <f t="shared" si="0"/>
        <v>-18.56677524429967</v>
      </c>
      <c r="H13" s="13">
        <f t="shared" si="1"/>
        <v>0.8143322475570034</v>
      </c>
      <c r="I13" s="1">
        <f t="shared" si="2"/>
        <v>0.84690553745928343</v>
      </c>
    </row>
    <row r="14" spans="1:9" x14ac:dyDescent="0.25">
      <c r="A14" s="10"/>
      <c r="B14" s="10"/>
      <c r="C14" s="15">
        <v>961</v>
      </c>
      <c r="D14" s="15">
        <v>4.93</v>
      </c>
      <c r="E14" s="19">
        <v>-0.85</v>
      </c>
      <c r="F14" s="12">
        <f t="shared" si="0"/>
        <v>-19.706840390879478</v>
      </c>
      <c r="H14" s="13">
        <f t="shared" si="1"/>
        <v>0.80293159609120524</v>
      </c>
      <c r="I14" s="1">
        <f t="shared" si="2"/>
        <v>0.84690553745928343</v>
      </c>
    </row>
    <row r="15" spans="1:9" x14ac:dyDescent="0.25">
      <c r="A15" s="10"/>
      <c r="B15" s="10"/>
      <c r="C15" s="15">
        <v>964</v>
      </c>
      <c r="D15" s="15">
        <v>5.35</v>
      </c>
      <c r="E15" s="19">
        <v>0.47</v>
      </c>
      <c r="F15" s="12">
        <f t="shared" si="0"/>
        <v>-12.866449511400651</v>
      </c>
      <c r="H15" s="13">
        <f t="shared" si="1"/>
        <v>0.87133550488599354</v>
      </c>
      <c r="I15" s="1">
        <f t="shared" si="2"/>
        <v>0.84690553745928343</v>
      </c>
    </row>
    <row r="16" spans="1:9" x14ac:dyDescent="0.25">
      <c r="C16" s="15"/>
      <c r="D16" s="15"/>
      <c r="E16" s="15"/>
      <c r="F16" s="12"/>
      <c r="H16" s="13"/>
    </row>
    <row r="17" spans="1:8" x14ac:dyDescent="0.25">
      <c r="C17" s="15"/>
      <c r="D17" s="15"/>
      <c r="E17" s="15"/>
      <c r="F17" s="12"/>
      <c r="H17" s="13"/>
    </row>
    <row r="18" spans="1:8" x14ac:dyDescent="0.25">
      <c r="C18" s="15"/>
      <c r="D18" s="15"/>
      <c r="E18" s="15"/>
      <c r="F18" s="12"/>
      <c r="H18" s="13"/>
    </row>
    <row r="19" spans="1:8" x14ac:dyDescent="0.25">
      <c r="F19" s="12"/>
      <c r="H19" s="13"/>
    </row>
    <row r="20" spans="1:8" x14ac:dyDescent="0.25">
      <c r="F20" s="12"/>
      <c r="H20" s="13"/>
    </row>
    <row r="21" spans="1:8" x14ac:dyDescent="0.25">
      <c r="A21" s="12"/>
      <c r="B21" s="14"/>
      <c r="C21" s="15"/>
      <c r="D21" s="15"/>
      <c r="E21" s="18"/>
      <c r="F21" s="12"/>
      <c r="H21" s="13"/>
    </row>
    <row r="22" spans="1:8" x14ac:dyDescent="0.25">
      <c r="A22" s="12"/>
      <c r="C22" s="11"/>
      <c r="D22" s="11"/>
      <c r="E22" s="18"/>
      <c r="F22" s="12"/>
      <c r="H22" s="13"/>
    </row>
    <row r="23" spans="1:8" x14ac:dyDescent="0.25">
      <c r="A23" s="10"/>
      <c r="C23" s="11"/>
      <c r="D23" s="11"/>
      <c r="E23" s="18"/>
      <c r="F23" s="12"/>
      <c r="H23" s="13"/>
    </row>
    <row r="24" spans="1:8" x14ac:dyDescent="0.25">
      <c r="A24" s="10"/>
      <c r="C24" s="11"/>
      <c r="D24" s="11"/>
      <c r="E24" s="18"/>
      <c r="F24" s="12"/>
      <c r="H24" s="13"/>
    </row>
    <row r="25" spans="1:8" x14ac:dyDescent="0.25">
      <c r="C25" s="11"/>
      <c r="D25" s="11"/>
      <c r="E25" s="18"/>
      <c r="F25" s="12"/>
      <c r="H25" s="13"/>
    </row>
    <row r="26" spans="1:8" x14ac:dyDescent="0.25">
      <c r="C26" s="11"/>
      <c r="D26" s="11"/>
      <c r="E26" s="12"/>
      <c r="F26" s="12"/>
      <c r="H26" s="13"/>
    </row>
    <row r="27" spans="1:8" x14ac:dyDescent="0.25">
      <c r="C27" s="10"/>
      <c r="E27" s="10"/>
      <c r="F27" s="10"/>
    </row>
    <row r="28" spans="1:8" x14ac:dyDescent="0.25">
      <c r="E28" s="10"/>
      <c r="F28" s="10"/>
    </row>
    <row r="29" spans="1:8" x14ac:dyDescent="0.25">
      <c r="E29" s="10"/>
      <c r="F29" s="10"/>
    </row>
    <row r="30" spans="1:8" x14ac:dyDescent="0.25">
      <c r="E30" s="10"/>
      <c r="F30" s="10"/>
    </row>
    <row r="31" spans="1:8" x14ac:dyDescent="0.25">
      <c r="E31" s="10"/>
      <c r="F31" s="10"/>
    </row>
    <row r="32" spans="1:8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mic8qe6c6Qe/8RvszmS3fmVVZRZptB95XPBjav8k+eDIz1bhkalj9orOTb3eKVft5Z5G238k8BccEH/MZWmTmw==" saltValue="cHZK4M/qe8d9nYjC/+qD1Q==" spinCount="100000" sheet="1" objects="1" scenarios="1" selectLockedCells="1" selectUnlockedCells="1"/>
  <conditionalFormatting sqref="E11:E15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VKL</Ringtest>
    <Jaar xmlns="08cda046-0f15-45eb-a9d5-77306d3264cd">2023</Jaar>
    <Publicatiedatum xmlns="dda9e79c-c62e-445e-b991-197574827cb3">2024-06-06T15:49:37+00:00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ED881656-1BF5-4CAC-AEBF-EA7379D588DC}"/>
</file>

<file path=customXml/itemProps2.xml><?xml version="1.0" encoding="utf-8"?>
<ds:datastoreItem xmlns:ds="http://schemas.openxmlformats.org/officeDocument/2006/customXml" ds:itemID="{BEB1995C-8153-4A84-8787-DF4FE5B09C47}"/>
</file>

<file path=customXml/itemProps3.xml><?xml version="1.0" encoding="utf-8"?>
<ds:datastoreItem xmlns:ds="http://schemas.openxmlformats.org/officeDocument/2006/customXml" ds:itemID="{068C469A-7DCE-485B-96BF-4DC4944F1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HF stap 1</vt:lpstr>
      <vt:lpstr>HF stap 2</vt:lpstr>
      <vt:lpstr>HF stap 3</vt:lpstr>
      <vt:lpstr>'HF stap 1'!Print_Area</vt:lpstr>
      <vt:lpstr>'HF stap 2'!Print_Area</vt:lpstr>
      <vt:lpstr>'HF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2023-6</dc:title>
  <dc:creator>BAEYENSB</dc:creator>
  <cp:lastModifiedBy>Bart Baeyens</cp:lastModifiedBy>
  <cp:lastPrinted>2016-10-04T11:39:22Z</cp:lastPrinted>
  <dcterms:created xsi:type="dcterms:W3CDTF">2010-09-21T12:11:22Z</dcterms:created>
  <dcterms:modified xsi:type="dcterms:W3CDTF">2024-05-07T11:56:15Z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