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B40B891A-7614-439C-B73E-2DCB477A5C6B}" xr6:coauthVersionLast="31" xr6:coauthVersionMax="31" xr10:uidLastSave="{00000000-0000-0000-0000-000000000000}"/>
  <bookViews>
    <workbookView xWindow="210" yWindow="105" windowWidth="21105" windowHeight="9975" tabRatio="849" xr2:uid="{00000000-000D-0000-FFFF-FFFF00000000}"/>
  </bookViews>
  <sheets>
    <sheet name="HF staal 1" sheetId="33" r:id="rId1"/>
    <sheet name="HF staal 2" sheetId="34" r:id="rId2"/>
    <sheet name="HF staal 3" sheetId="29" r:id="rId3"/>
    <sheet name="HF staal 4" sheetId="30" r:id="rId4"/>
  </sheets>
  <definedNames>
    <definedName name="_xlnm.Print_Area" localSheetId="0">'HF staal 1'!$A$1:$X$31</definedName>
    <definedName name="_xlnm.Print_Area" localSheetId="1">'HF staal 2'!$A$1:$X$29</definedName>
    <definedName name="_xlnm.Print_Area" localSheetId="2">'HF staal 3'!$A$1:$X$29</definedName>
    <definedName name="_xlnm.Print_Area" localSheetId="3">'HF staal 4'!$A$1:$X$29</definedName>
  </definedNames>
  <calcPr calcId="179017"/>
</workbook>
</file>

<file path=xl/calcChain.xml><?xml version="1.0" encoding="utf-8"?>
<calcChain xmlns="http://schemas.openxmlformats.org/spreadsheetml/2006/main">
  <c r="I11" i="34" l="1"/>
  <c r="J11" i="34"/>
  <c r="I16" i="33"/>
  <c r="I17" i="33"/>
  <c r="I11" i="33"/>
  <c r="J11" i="33"/>
  <c r="I12" i="34"/>
  <c r="J12" i="34"/>
  <c r="I13" i="34"/>
  <c r="J13" i="34"/>
  <c r="I14" i="34"/>
  <c r="J14" i="34"/>
  <c r="I15" i="34"/>
  <c r="J15" i="34"/>
  <c r="I16" i="34"/>
  <c r="J16" i="34"/>
  <c r="I17" i="34"/>
  <c r="J17" i="34"/>
  <c r="I18" i="34"/>
  <c r="J18" i="34"/>
  <c r="I19" i="34"/>
  <c r="J19" i="34"/>
  <c r="I20" i="34"/>
  <c r="J20" i="34"/>
  <c r="I21" i="34"/>
  <c r="J21" i="34"/>
  <c r="I22" i="34"/>
  <c r="J22" i="34"/>
  <c r="I23" i="34"/>
  <c r="J23" i="34"/>
  <c r="I24" i="34"/>
  <c r="J24" i="34"/>
  <c r="I25" i="34"/>
  <c r="J25" i="34"/>
  <c r="I12" i="29"/>
  <c r="J12" i="29"/>
  <c r="I13" i="29"/>
  <c r="J13" i="29"/>
  <c r="I14" i="29"/>
  <c r="J14" i="29"/>
  <c r="I15" i="29"/>
  <c r="J15" i="29"/>
  <c r="I16" i="29"/>
  <c r="J16" i="29"/>
  <c r="I17" i="29"/>
  <c r="J17" i="29"/>
  <c r="I18" i="29"/>
  <c r="J18" i="29"/>
  <c r="I19" i="29"/>
  <c r="J19" i="29"/>
  <c r="I20" i="29"/>
  <c r="J20" i="29"/>
  <c r="I21" i="29"/>
  <c r="J21" i="29"/>
  <c r="I22" i="29"/>
  <c r="J22" i="29"/>
  <c r="I23" i="29"/>
  <c r="J23" i="29"/>
  <c r="I24" i="29"/>
  <c r="J24" i="29"/>
  <c r="I25" i="29"/>
  <c r="J25" i="29"/>
  <c r="I12" i="30"/>
  <c r="J12" i="30"/>
  <c r="I13" i="30"/>
  <c r="J13" i="30"/>
  <c r="I14" i="30"/>
  <c r="J14" i="30"/>
  <c r="I15" i="30"/>
  <c r="J15" i="30"/>
  <c r="I16" i="30"/>
  <c r="J16" i="30"/>
  <c r="I17" i="30"/>
  <c r="J17" i="30"/>
  <c r="I18" i="30"/>
  <c r="J18" i="30"/>
  <c r="I19" i="30"/>
  <c r="J19" i="30"/>
  <c r="I20" i="30"/>
  <c r="J20" i="30"/>
  <c r="I21" i="30"/>
  <c r="J21" i="30"/>
  <c r="I22" i="30"/>
  <c r="J22" i="30"/>
  <c r="I23" i="30"/>
  <c r="J23" i="30"/>
  <c r="I24" i="30"/>
  <c r="J24" i="30"/>
  <c r="I25" i="30"/>
  <c r="J25" i="30"/>
  <c r="I12" i="33"/>
  <c r="J12" i="33"/>
  <c r="I13" i="33"/>
  <c r="J13" i="33"/>
  <c r="I14" i="33"/>
  <c r="J14" i="33"/>
  <c r="I15" i="33"/>
  <c r="J15" i="33"/>
  <c r="J16" i="33"/>
  <c r="J17" i="33"/>
  <c r="I18" i="33"/>
  <c r="J18" i="33"/>
  <c r="I19" i="33"/>
  <c r="J19" i="33"/>
  <c r="I20" i="33"/>
  <c r="J20" i="33"/>
  <c r="I21" i="33"/>
  <c r="J21" i="33"/>
  <c r="I22" i="33"/>
  <c r="J22" i="33"/>
  <c r="I23" i="33"/>
  <c r="J23" i="33"/>
  <c r="I24" i="33"/>
  <c r="J24" i="33"/>
  <c r="I25" i="33"/>
  <c r="J25" i="33"/>
  <c r="D5" i="33" l="1"/>
  <c r="D5" i="29" l="1"/>
  <c r="D5" i="30"/>
  <c r="D5" i="34"/>
  <c r="J11" i="30"/>
  <c r="I11" i="30"/>
  <c r="J11" i="29"/>
  <c r="I11" i="29"/>
</calcChain>
</file>

<file path=xl/sharedStrings.xml><?xml version="1.0" encoding="utf-8"?>
<sst xmlns="http://schemas.openxmlformats.org/spreadsheetml/2006/main" count="72" uniqueCount="20">
  <si>
    <t>Labonr.</t>
  </si>
  <si>
    <t/>
  </si>
  <si>
    <t>Uitschieter</t>
  </si>
  <si>
    <t>%</t>
  </si>
  <si>
    <t>Referentiewaarde:</t>
  </si>
  <si>
    <t>Parameter:</t>
  </si>
  <si>
    <t>Gemiddelde:</t>
  </si>
  <si>
    <t>Standaard afw. ref. abs.:</t>
  </si>
  <si>
    <t>Standaard afw. ref. rel.:</t>
  </si>
  <si>
    <t>Aantal Labo's:</t>
  </si>
  <si>
    <t>XX</t>
  </si>
  <si>
    <t>Z-Score 
(statistisch)</t>
  </si>
  <si>
    <t>%Afw 
(tov ref.waarde)</t>
  </si>
  <si>
    <t>mg/l</t>
  </si>
  <si>
    <t>HF staal 2 - NaOH</t>
  </si>
  <si>
    <t>HF staal 1 - UPW</t>
  </si>
  <si>
    <t>HF staal 3 - UPW</t>
  </si>
  <si>
    <t>HF staal 4 - NaOH</t>
  </si>
  <si>
    <t>Resultaat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</si>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</sst>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2" fontId="5" fillId="2" borderId="0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7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right" vertical="center"/>
    </xf>
    <xf numFmtId="2" fontId="4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Alignment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</xf>
    <xf numFmtId="2" fontId="5" fillId="2" borderId="0" xfId="0" applyNumberFormat="1" applyFont="1" applyFill="1" applyBorder="1" applyAlignment="1" applyProtection="1">
      <alignment horizontal="center" vertical="center"/>
    </xf>
    <xf numFmtId="2" fontId="7" fillId="2" borderId="0" xfId="1" applyNumberFormat="1" applyFont="1" applyFill="1" applyAlignment="1">
      <alignment horizontal="right" vertical="center"/>
    </xf>
    <xf numFmtId="2" fontId="5" fillId="2" borderId="0" xfId="0" applyNumberFormat="1" applyFont="1" applyFill="1" applyBorder="1" applyAlignment="1">
      <alignment horizontal="right" vertical="center"/>
    </xf>
    <xf numFmtId="2" fontId="4" fillId="2" borderId="0" xfId="1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4" fillId="2" borderId="0" xfId="1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vertical="center"/>
    </xf>
    <xf numFmtId="164" fontId="5" fillId="2" borderId="0" xfId="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6" fontId="5" fillId="2" borderId="0" xfId="5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right" vertical="center"/>
    </xf>
    <xf numFmtId="1" fontId="4" fillId="2" borderId="0" xfId="1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2" fontId="6" fillId="2" borderId="0" xfId="0" applyNumberFormat="1" applyFont="1" applyFill="1" applyAlignment="1">
      <alignment horizontal="left" vertical="center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staal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'HF staal 1'!$C$11:$C$25</c:f>
              <c:numCache>
                <c:formatCode>0</c:formatCode>
                <c:ptCount val="15"/>
                <c:pt idx="0">
                  <c:v>120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staal 1'!$I$11:$I$25</c:f>
              <c:numCache>
                <c:formatCode>0.000</c:formatCode>
                <c:ptCount val="15"/>
                <c:pt idx="0">
                  <c:v>1.04</c:v>
                </c:pt>
                <c:pt idx="1">
                  <c:v>1.03</c:v>
                </c:pt>
                <c:pt idx="2">
                  <c:v>0.95</c:v>
                </c:pt>
                <c:pt idx="3">
                  <c:v>0.97</c:v>
                </c:pt>
                <c:pt idx="4">
                  <c:v>1.3</c:v>
                </c:pt>
                <c:pt idx="5">
                  <c:v>1.05</c:v>
                </c:pt>
                <c:pt idx="6">
                  <c:v>1.05</c:v>
                </c:pt>
                <c:pt idx="7">
                  <c:v>1.0900000000000001</c:v>
                </c:pt>
                <c:pt idx="8">
                  <c:v>1.05</c:v>
                </c:pt>
                <c:pt idx="9">
                  <c:v>1.21</c:v>
                </c:pt>
                <c:pt idx="10">
                  <c:v>1.01</c:v>
                </c:pt>
                <c:pt idx="11">
                  <c:v>1.08</c:v>
                </c:pt>
                <c:pt idx="12">
                  <c:v>0.98</c:v>
                </c:pt>
                <c:pt idx="13">
                  <c:v>1.04</c:v>
                </c:pt>
                <c:pt idx="14">
                  <c:v>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1E-4945-9C91-4C6FC0439BC2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staal 1'!$C$11:$C$25</c:f>
              <c:numCache>
                <c:formatCode>0</c:formatCode>
                <c:ptCount val="15"/>
                <c:pt idx="0">
                  <c:v>120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staal 1'!$J$11:$J$25</c:f>
              <c:numCache>
                <c:formatCode>0.00</c:formatCode>
                <c:ptCount val="15"/>
                <c:pt idx="0">
                  <c:v>1.040125</c:v>
                </c:pt>
                <c:pt idx="1">
                  <c:v>1.040125</c:v>
                </c:pt>
                <c:pt idx="2">
                  <c:v>1.040125</c:v>
                </c:pt>
                <c:pt idx="3">
                  <c:v>1.040125</c:v>
                </c:pt>
                <c:pt idx="4">
                  <c:v>1.040125</c:v>
                </c:pt>
                <c:pt idx="5">
                  <c:v>1.040125</c:v>
                </c:pt>
                <c:pt idx="6">
                  <c:v>1.040125</c:v>
                </c:pt>
                <c:pt idx="7">
                  <c:v>1.040125</c:v>
                </c:pt>
                <c:pt idx="8">
                  <c:v>1.040125</c:v>
                </c:pt>
                <c:pt idx="9">
                  <c:v>1.040125</c:v>
                </c:pt>
                <c:pt idx="10">
                  <c:v>1.040125</c:v>
                </c:pt>
                <c:pt idx="11">
                  <c:v>1.040125</c:v>
                </c:pt>
                <c:pt idx="12">
                  <c:v>1.040125</c:v>
                </c:pt>
                <c:pt idx="13">
                  <c:v>1.040125</c:v>
                </c:pt>
                <c:pt idx="14">
                  <c:v>1.040125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1E-4945-9C91-4C6FC043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45728"/>
        <c:axId val="41547648"/>
      </c:lineChart>
      <c:catAx>
        <c:axId val="4154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1547648"/>
        <c:crosses val="autoZero"/>
        <c:auto val="1"/>
        <c:lblAlgn val="ctr"/>
        <c:lblOffset val="100"/>
        <c:noMultiLvlLbl val="1"/>
      </c:catAx>
      <c:valAx>
        <c:axId val="41547648"/>
        <c:scaling>
          <c:orientation val="minMax"/>
          <c:min val="0.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1545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staal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'HF staal 2'!$C$11:$C$25</c:f>
              <c:numCache>
                <c:formatCode>0</c:formatCode>
                <c:ptCount val="15"/>
                <c:pt idx="0">
                  <c:v>120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staal 2'!$I$11:$I$25</c:f>
              <c:numCache>
                <c:formatCode>0.000</c:formatCode>
                <c:ptCount val="15"/>
                <c:pt idx="0">
                  <c:v>0.79</c:v>
                </c:pt>
                <c:pt idx="1">
                  <c:v>1.1000000000000001</c:v>
                </c:pt>
                <c:pt idx="2">
                  <c:v>0.99</c:v>
                </c:pt>
                <c:pt idx="3">
                  <c:v>0.99</c:v>
                </c:pt>
                <c:pt idx="4">
                  <c:v>1.2</c:v>
                </c:pt>
                <c:pt idx="5">
                  <c:v>1.1000000000000001</c:v>
                </c:pt>
                <c:pt idx="6">
                  <c:v>1.03</c:v>
                </c:pt>
                <c:pt idx="7">
                  <c:v>0.79</c:v>
                </c:pt>
                <c:pt idx="8">
                  <c:v>0.95</c:v>
                </c:pt>
                <c:pt idx="9">
                  <c:v>1.2</c:v>
                </c:pt>
                <c:pt idx="10">
                  <c:v>1.04</c:v>
                </c:pt>
                <c:pt idx="11">
                  <c:v>1.07</c:v>
                </c:pt>
                <c:pt idx="12">
                  <c:v>0.99</c:v>
                </c:pt>
                <c:pt idx="13">
                  <c:v>1.26</c:v>
                </c:pt>
                <c:pt idx="14">
                  <c:v>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CB-4A9C-9C60-24967E11A7D9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staal 2'!$C$11:$C$25</c:f>
              <c:numCache>
                <c:formatCode>0</c:formatCode>
                <c:ptCount val="15"/>
                <c:pt idx="0">
                  <c:v>120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staal 2'!$J$11:$J$25</c:f>
              <c:numCache>
                <c:formatCode>0.00</c:formatCode>
                <c:ptCount val="15"/>
                <c:pt idx="0">
                  <c:v>1.032</c:v>
                </c:pt>
                <c:pt idx="1">
                  <c:v>1.032</c:v>
                </c:pt>
                <c:pt idx="2">
                  <c:v>1.032</c:v>
                </c:pt>
                <c:pt idx="3">
                  <c:v>1.032</c:v>
                </c:pt>
                <c:pt idx="4">
                  <c:v>1.032</c:v>
                </c:pt>
                <c:pt idx="5">
                  <c:v>1.032</c:v>
                </c:pt>
                <c:pt idx="6">
                  <c:v>1.032</c:v>
                </c:pt>
                <c:pt idx="7">
                  <c:v>1.032</c:v>
                </c:pt>
                <c:pt idx="8">
                  <c:v>1.032</c:v>
                </c:pt>
                <c:pt idx="9">
                  <c:v>1.032</c:v>
                </c:pt>
                <c:pt idx="10">
                  <c:v>1.032</c:v>
                </c:pt>
                <c:pt idx="11">
                  <c:v>1.032</c:v>
                </c:pt>
                <c:pt idx="12">
                  <c:v>1.032</c:v>
                </c:pt>
                <c:pt idx="13">
                  <c:v>1.032</c:v>
                </c:pt>
                <c:pt idx="14">
                  <c:v>1.032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CB-4A9C-9C60-24967E11A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10336"/>
        <c:axId val="42112512"/>
      </c:lineChart>
      <c:catAx>
        <c:axId val="4211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2112512"/>
        <c:crosses val="autoZero"/>
        <c:auto val="1"/>
        <c:lblAlgn val="ctr"/>
        <c:lblOffset val="100"/>
        <c:noMultiLvlLbl val="1"/>
      </c:catAx>
      <c:valAx>
        <c:axId val="42112512"/>
        <c:scaling>
          <c:orientation val="minMax"/>
          <c:max val="1.2"/>
          <c:min val="0.75000000000000011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211033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staal 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'HF staal 3'!$C$11:$C$25</c:f>
              <c:numCache>
                <c:formatCode>0</c:formatCode>
                <c:ptCount val="15"/>
                <c:pt idx="0">
                  <c:v>120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staal 3'!$I$11:$I$25</c:f>
              <c:numCache>
                <c:formatCode>0.000</c:formatCode>
                <c:ptCount val="15"/>
                <c:pt idx="0">
                  <c:v>1.08</c:v>
                </c:pt>
                <c:pt idx="1">
                  <c:v>1.01</c:v>
                </c:pt>
                <c:pt idx="2">
                  <c:v>1.02</c:v>
                </c:pt>
                <c:pt idx="3">
                  <c:v>0.97</c:v>
                </c:pt>
                <c:pt idx="4">
                  <c:v>1.1599999999999999</c:v>
                </c:pt>
                <c:pt idx="5">
                  <c:v>1.08</c:v>
                </c:pt>
                <c:pt idx="6">
                  <c:v>1.05</c:v>
                </c:pt>
                <c:pt idx="7">
                  <c:v>0.86</c:v>
                </c:pt>
                <c:pt idx="8">
                  <c:v>1.03</c:v>
                </c:pt>
                <c:pt idx="9">
                  <c:v>1.08</c:v>
                </c:pt>
                <c:pt idx="10">
                  <c:v>1.1000000000000001</c:v>
                </c:pt>
                <c:pt idx="11">
                  <c:v>1.05</c:v>
                </c:pt>
                <c:pt idx="12">
                  <c:v>0.99</c:v>
                </c:pt>
                <c:pt idx="13">
                  <c:v>1.1200000000000001</c:v>
                </c:pt>
                <c:pt idx="14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B-4349-9048-3DFF1716D8ED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staal 3'!$C$11:$C$25</c:f>
              <c:numCache>
                <c:formatCode>0</c:formatCode>
                <c:ptCount val="15"/>
                <c:pt idx="0">
                  <c:v>120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staal 3'!$J$11:$J$25</c:f>
              <c:numCache>
                <c:formatCode>0.00</c:formatCode>
                <c:ptCount val="15"/>
                <c:pt idx="0">
                  <c:v>1.0493333333333335</c:v>
                </c:pt>
                <c:pt idx="1">
                  <c:v>1.0493333333333335</c:v>
                </c:pt>
                <c:pt idx="2">
                  <c:v>1.0493333333333335</c:v>
                </c:pt>
                <c:pt idx="3">
                  <c:v>1.0493333333333335</c:v>
                </c:pt>
                <c:pt idx="4">
                  <c:v>1.0493333333333335</c:v>
                </c:pt>
                <c:pt idx="5">
                  <c:v>1.0493333333333335</c:v>
                </c:pt>
                <c:pt idx="6">
                  <c:v>1.0493333333333335</c:v>
                </c:pt>
                <c:pt idx="7">
                  <c:v>1.0493333333333335</c:v>
                </c:pt>
                <c:pt idx="8">
                  <c:v>1.0493333333333335</c:v>
                </c:pt>
                <c:pt idx="9">
                  <c:v>1.0493333333333335</c:v>
                </c:pt>
                <c:pt idx="10">
                  <c:v>1.0493333333333335</c:v>
                </c:pt>
                <c:pt idx="11">
                  <c:v>1.0493333333333335</c:v>
                </c:pt>
                <c:pt idx="12">
                  <c:v>1.0493333333333335</c:v>
                </c:pt>
                <c:pt idx="13">
                  <c:v>1.0493333333333335</c:v>
                </c:pt>
                <c:pt idx="14">
                  <c:v>1.0493333333333335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B-4349-9048-3DFF1716D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30432"/>
        <c:axId val="42185856"/>
      </c:lineChart>
      <c:catAx>
        <c:axId val="4213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2185856"/>
        <c:crosses val="autoZero"/>
        <c:auto val="1"/>
        <c:lblAlgn val="ctr"/>
        <c:lblOffset val="100"/>
        <c:noMultiLvlLbl val="1"/>
      </c:catAx>
      <c:valAx>
        <c:axId val="42185856"/>
        <c:scaling>
          <c:orientation val="minMax"/>
          <c:max val="1.2"/>
          <c:min val="0.80010000000000003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213043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staal 4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Labo's</c:v>
          </c:tx>
          <c:spPr>
            <a:ln>
              <a:noFill/>
            </a:ln>
          </c:spPr>
          <c:cat>
            <c:numRef>
              <c:f>'HF staal 4'!$C$11:$C$25</c:f>
              <c:numCache>
                <c:formatCode>0</c:formatCode>
                <c:ptCount val="15"/>
                <c:pt idx="0">
                  <c:v>120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staal 4'!$I$11:$I$25</c:f>
              <c:numCache>
                <c:formatCode>0.000</c:formatCode>
                <c:ptCount val="15"/>
                <c:pt idx="0">
                  <c:v>0.62</c:v>
                </c:pt>
                <c:pt idx="1">
                  <c:v>1.1000000000000001</c:v>
                </c:pt>
                <c:pt idx="2">
                  <c:v>1</c:v>
                </c:pt>
                <c:pt idx="3">
                  <c:v>1.01</c:v>
                </c:pt>
                <c:pt idx="4">
                  <c:v>1.19</c:v>
                </c:pt>
                <c:pt idx="5">
                  <c:v>1.1100000000000001</c:v>
                </c:pt>
                <c:pt idx="6">
                  <c:v>1.05</c:v>
                </c:pt>
                <c:pt idx="7">
                  <c:v>0.86</c:v>
                </c:pt>
                <c:pt idx="8">
                  <c:v>1.04</c:v>
                </c:pt>
                <c:pt idx="9">
                  <c:v>1.1299999999999999</c:v>
                </c:pt>
                <c:pt idx="10">
                  <c:v>1.0900000000000001</c:v>
                </c:pt>
                <c:pt idx="11">
                  <c:v>1.07</c:v>
                </c:pt>
                <c:pt idx="12">
                  <c:v>1</c:v>
                </c:pt>
                <c:pt idx="13">
                  <c:v>1.1499999999999999</c:v>
                </c:pt>
                <c:pt idx="14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9B-4174-A251-57A9199A56B3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staal 4'!$C$11:$C$25</c:f>
              <c:numCache>
                <c:formatCode>0</c:formatCode>
                <c:ptCount val="15"/>
                <c:pt idx="0">
                  <c:v>120</c:v>
                </c:pt>
                <c:pt idx="1">
                  <c:v>223</c:v>
                </c:pt>
                <c:pt idx="2">
                  <c:v>295</c:v>
                </c:pt>
                <c:pt idx="3">
                  <c:v>339</c:v>
                </c:pt>
                <c:pt idx="4">
                  <c:v>428</c:v>
                </c:pt>
                <c:pt idx="5">
                  <c:v>446</c:v>
                </c:pt>
                <c:pt idx="6">
                  <c:v>509</c:v>
                </c:pt>
                <c:pt idx="7">
                  <c:v>512</c:v>
                </c:pt>
                <c:pt idx="8">
                  <c:v>579</c:v>
                </c:pt>
                <c:pt idx="9">
                  <c:v>591</c:v>
                </c:pt>
                <c:pt idx="10">
                  <c:v>644</c:v>
                </c:pt>
                <c:pt idx="11">
                  <c:v>689</c:v>
                </c:pt>
                <c:pt idx="12">
                  <c:v>744</c:v>
                </c:pt>
                <c:pt idx="13">
                  <c:v>904</c:v>
                </c:pt>
                <c:pt idx="14">
                  <c:v>928</c:v>
                </c:pt>
              </c:numCache>
            </c:numRef>
          </c:cat>
          <c:val>
            <c:numRef>
              <c:f>'HF staal 4'!$J$11:$J$25</c:f>
              <c:numCache>
                <c:formatCode>0.00</c:formatCode>
                <c:ptCount val="15"/>
                <c:pt idx="0">
                  <c:v>1.0483122362869199</c:v>
                </c:pt>
                <c:pt idx="1">
                  <c:v>1.0483122362869199</c:v>
                </c:pt>
                <c:pt idx="2">
                  <c:v>1.0483122362869199</c:v>
                </c:pt>
                <c:pt idx="3">
                  <c:v>1.0483122362869199</c:v>
                </c:pt>
                <c:pt idx="4">
                  <c:v>1.0483122362869199</c:v>
                </c:pt>
                <c:pt idx="5">
                  <c:v>1.0483122362869199</c:v>
                </c:pt>
                <c:pt idx="6">
                  <c:v>1.0483122362869199</c:v>
                </c:pt>
                <c:pt idx="7">
                  <c:v>1.0483122362869199</c:v>
                </c:pt>
                <c:pt idx="8">
                  <c:v>1.0483122362869199</c:v>
                </c:pt>
                <c:pt idx="9">
                  <c:v>1.0483122362869199</c:v>
                </c:pt>
                <c:pt idx="10">
                  <c:v>1.0483122362869199</c:v>
                </c:pt>
                <c:pt idx="11">
                  <c:v>1.0483122362869199</c:v>
                </c:pt>
                <c:pt idx="12">
                  <c:v>1.0483122362869199</c:v>
                </c:pt>
                <c:pt idx="13">
                  <c:v>1.0483122362869199</c:v>
                </c:pt>
                <c:pt idx="14">
                  <c:v>1.0483122362869199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9B-4174-A251-57A9199A5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79456"/>
        <c:axId val="42581376"/>
      </c:lineChart>
      <c:catAx>
        <c:axId val="4257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2581376"/>
        <c:crosses val="autoZero"/>
        <c:auto val="1"/>
        <c:lblAlgn val="ctr"/>
        <c:lblOffset val="100"/>
        <c:noMultiLvlLbl val="1"/>
      </c:catAx>
      <c:valAx>
        <c:axId val="42581376"/>
        <c:scaling>
          <c:orientation val="minMax"/>
          <c:max val="1.2"/>
          <c:min val="0.60000000000000009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42579456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8</xdr:row>
      <xdr:rowOff>309562</xdr:rowOff>
    </xdr:from>
    <xdr:to>
      <xdr:col>18</xdr:col>
      <xdr:colOff>142875</xdr:colOff>
      <xdr:row>30</xdr:row>
      <xdr:rowOff>11906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583405</xdr:colOff>
      <xdr:row>8</xdr:row>
      <xdr:rowOff>0</xdr:rowOff>
    </xdr:from>
    <xdr:to>
      <xdr:col>18</xdr:col>
      <xdr:colOff>440531</xdr:colOff>
      <xdr:row>29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607216</xdr:colOff>
      <xdr:row>8</xdr:row>
      <xdr:rowOff>11907</xdr:rowOff>
    </xdr:from>
    <xdr:to>
      <xdr:col>18</xdr:col>
      <xdr:colOff>452437</xdr:colOff>
      <xdr:row>30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59530</xdr:colOff>
      <xdr:row>7</xdr:row>
      <xdr:rowOff>47625</xdr:rowOff>
    </xdr:from>
    <xdr:to>
      <xdr:col>18</xdr:col>
      <xdr:colOff>583406</xdr:colOff>
      <xdr:row>30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zoomScale="80" zoomScaleNormal="80" workbookViewId="0">
      <selection activeCell="F29" sqref="F29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7.28515625" style="2" bestFit="1" customWidth="1"/>
    <col min="5" max="5" width="13" style="2" bestFit="1" customWidth="1"/>
    <col min="6" max="6" width="12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5</v>
      </c>
      <c r="D1" s="27" t="s">
        <v>15</v>
      </c>
      <c r="E1" s="14"/>
      <c r="G1" s="3"/>
    </row>
    <row r="2" spans="1:10" x14ac:dyDescent="0.25">
      <c r="C2" s="4" t="s">
        <v>4</v>
      </c>
      <c r="D2" s="10">
        <v>0.8</v>
      </c>
      <c r="E2" s="2" t="s">
        <v>13</v>
      </c>
    </row>
    <row r="3" spans="1:10" x14ac:dyDescent="0.25">
      <c r="C3" s="4" t="s">
        <v>6</v>
      </c>
      <c r="D3" s="11">
        <v>0.83209999999999995</v>
      </c>
      <c r="E3" s="2" t="s">
        <v>13</v>
      </c>
      <c r="G3" s="5"/>
    </row>
    <row r="4" spans="1:10" x14ac:dyDescent="0.25">
      <c r="C4" s="4" t="s">
        <v>7</v>
      </c>
      <c r="D4" s="12">
        <v>4.6780000000000002E-2</v>
      </c>
      <c r="E4" s="2" t="s">
        <v>13</v>
      </c>
      <c r="G4" s="5"/>
    </row>
    <row r="5" spans="1:10" x14ac:dyDescent="0.25">
      <c r="C5" s="4" t="s">
        <v>8</v>
      </c>
      <c r="D5" s="22">
        <f>(D4/D3)*100</f>
        <v>5.6219204422545372</v>
      </c>
      <c r="E5" s="2" t="s">
        <v>3</v>
      </c>
      <c r="G5" s="5"/>
    </row>
    <row r="6" spans="1:10" x14ac:dyDescent="0.25">
      <c r="C6" s="4" t="s">
        <v>9</v>
      </c>
      <c r="D6" s="13">
        <v>15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18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B11" s="16"/>
      <c r="C11" s="23">
        <v>120</v>
      </c>
      <c r="D11" s="25">
        <v>0.82899999999999996</v>
      </c>
      <c r="E11" s="24">
        <v>-7.0000000000000007E-2</v>
      </c>
      <c r="G11" s="23">
        <v>4</v>
      </c>
      <c r="I11" s="15">
        <f>(100+G11)/100</f>
        <v>1.04</v>
      </c>
      <c r="J11" s="2">
        <f>1+($D$3-$D$2)/$D$2</f>
        <v>1.040125</v>
      </c>
    </row>
    <row r="12" spans="1:10" x14ac:dyDescent="0.25">
      <c r="B12" s="16"/>
      <c r="C12" s="23">
        <v>223</v>
      </c>
      <c r="D12" s="25">
        <v>0.82099999999999995</v>
      </c>
      <c r="E12" s="24">
        <v>-0.24</v>
      </c>
      <c r="G12" s="23">
        <v>3</v>
      </c>
      <c r="I12" s="15">
        <f t="shared" ref="I12:I25" si="0">(100+G12)/100</f>
        <v>1.03</v>
      </c>
      <c r="J12" s="2">
        <f t="shared" ref="J12:J25" si="1">1+($D$3-$D$2)/$D$2</f>
        <v>1.040125</v>
      </c>
    </row>
    <row r="13" spans="1:10" x14ac:dyDescent="0.25">
      <c r="B13" s="16"/>
      <c r="C13" s="23">
        <v>295</v>
      </c>
      <c r="D13" s="25">
        <v>0.76</v>
      </c>
      <c r="E13" s="24">
        <v>-1.54</v>
      </c>
      <c r="G13" s="23">
        <v>-5</v>
      </c>
      <c r="I13" s="15">
        <f t="shared" si="0"/>
        <v>0.95</v>
      </c>
      <c r="J13" s="2">
        <f t="shared" si="1"/>
        <v>1.040125</v>
      </c>
    </row>
    <row r="14" spans="1:10" x14ac:dyDescent="0.25">
      <c r="B14" s="16"/>
      <c r="C14" s="23">
        <v>339</v>
      </c>
      <c r="D14" s="25">
        <v>0.77800000000000002</v>
      </c>
      <c r="E14" s="24">
        <v>-1.1599999999999999</v>
      </c>
      <c r="G14" s="23">
        <v>-3</v>
      </c>
      <c r="I14" s="15">
        <f t="shared" si="0"/>
        <v>0.97</v>
      </c>
      <c r="J14" s="2">
        <f t="shared" si="1"/>
        <v>1.040125</v>
      </c>
    </row>
    <row r="15" spans="1:10" x14ac:dyDescent="0.25">
      <c r="B15" s="16"/>
      <c r="C15" s="23">
        <v>428</v>
      </c>
      <c r="D15" s="25">
        <v>1.04</v>
      </c>
      <c r="E15" s="24">
        <v>4.4400000000000004</v>
      </c>
      <c r="F15" s="2" t="s">
        <v>10</v>
      </c>
      <c r="G15" s="23">
        <v>30</v>
      </c>
      <c r="I15" s="15">
        <f t="shared" si="0"/>
        <v>1.3</v>
      </c>
      <c r="J15" s="2">
        <f t="shared" si="1"/>
        <v>1.040125</v>
      </c>
    </row>
    <row r="16" spans="1:10" x14ac:dyDescent="0.25">
      <c r="B16" s="16"/>
      <c r="C16" s="23">
        <v>446</v>
      </c>
      <c r="D16" s="25">
        <v>0.83599999999999997</v>
      </c>
      <c r="E16" s="24">
        <v>0.08</v>
      </c>
      <c r="G16" s="23">
        <v>5</v>
      </c>
      <c r="I16" s="15">
        <f t="shared" si="0"/>
        <v>1.05</v>
      </c>
      <c r="J16" s="2">
        <f t="shared" si="1"/>
        <v>1.040125</v>
      </c>
    </row>
    <row r="17" spans="1:10" x14ac:dyDescent="0.25">
      <c r="B17" s="16"/>
      <c r="C17" s="23">
        <v>509</v>
      </c>
      <c r="D17" s="25">
        <v>0.83899999999999997</v>
      </c>
      <c r="E17" s="24">
        <v>0.15</v>
      </c>
      <c r="G17" s="23">
        <v>5</v>
      </c>
      <c r="I17" s="15">
        <f t="shared" si="0"/>
        <v>1.05</v>
      </c>
      <c r="J17" s="2">
        <f t="shared" si="1"/>
        <v>1.040125</v>
      </c>
    </row>
    <row r="18" spans="1:10" x14ac:dyDescent="0.25">
      <c r="B18" s="16"/>
      <c r="C18" s="23">
        <v>512</v>
      </c>
      <c r="D18" s="25">
        <v>0.87</v>
      </c>
      <c r="E18" s="24">
        <v>0.81</v>
      </c>
      <c r="G18" s="23">
        <v>9</v>
      </c>
      <c r="I18" s="15">
        <f t="shared" si="0"/>
        <v>1.0900000000000001</v>
      </c>
      <c r="J18" s="2">
        <f t="shared" si="1"/>
        <v>1.040125</v>
      </c>
    </row>
    <row r="19" spans="1:10" x14ac:dyDescent="0.25">
      <c r="B19" s="16"/>
      <c r="C19" s="23">
        <v>579</v>
      </c>
      <c r="D19" s="25">
        <v>0.84</v>
      </c>
      <c r="E19" s="24">
        <v>0.17</v>
      </c>
      <c r="G19" s="23">
        <v>5</v>
      </c>
      <c r="I19" s="15">
        <f t="shared" si="0"/>
        <v>1.05</v>
      </c>
      <c r="J19" s="2">
        <f t="shared" si="1"/>
        <v>1.040125</v>
      </c>
    </row>
    <row r="20" spans="1:10" x14ac:dyDescent="0.25">
      <c r="A20" s="8"/>
      <c r="B20" s="20"/>
      <c r="C20" s="23">
        <v>591</v>
      </c>
      <c r="D20" s="25">
        <v>0.96899999999999997</v>
      </c>
      <c r="E20" s="24">
        <v>2.93</v>
      </c>
      <c r="F20" s="2" t="s">
        <v>19</v>
      </c>
      <c r="G20" s="23">
        <v>21</v>
      </c>
      <c r="I20" s="15">
        <f t="shared" si="0"/>
        <v>1.21</v>
      </c>
      <c r="J20" s="2">
        <f t="shared" si="1"/>
        <v>1.040125</v>
      </c>
    </row>
    <row r="21" spans="1:10" x14ac:dyDescent="0.25">
      <c r="A21" s="8"/>
      <c r="B21" s="20"/>
      <c r="C21" s="23">
        <v>644</v>
      </c>
      <c r="D21" s="25">
        <v>0.80300000000000005</v>
      </c>
      <c r="E21" s="24">
        <v>-0.62</v>
      </c>
      <c r="G21" s="23">
        <v>1</v>
      </c>
      <c r="I21" s="15">
        <f t="shared" si="0"/>
        <v>1.01</v>
      </c>
      <c r="J21" s="2">
        <f t="shared" si="1"/>
        <v>1.040125</v>
      </c>
    </row>
    <row r="22" spans="1:10" x14ac:dyDescent="0.25">
      <c r="A22" s="7"/>
      <c r="C22" s="23">
        <v>689</v>
      </c>
      <c r="D22" s="25">
        <v>0.86</v>
      </c>
      <c r="E22" s="24">
        <v>0.6</v>
      </c>
      <c r="G22" s="23">
        <v>8</v>
      </c>
      <c r="I22" s="15">
        <f t="shared" si="0"/>
        <v>1.08</v>
      </c>
      <c r="J22" s="2">
        <f t="shared" si="1"/>
        <v>1.040125</v>
      </c>
    </row>
    <row r="23" spans="1:10" x14ac:dyDescent="0.25">
      <c r="C23" s="23">
        <v>744</v>
      </c>
      <c r="D23" s="25">
        <v>0.77900000000000003</v>
      </c>
      <c r="E23" s="24">
        <v>-1.1399999999999999</v>
      </c>
      <c r="G23" s="23">
        <v>-2</v>
      </c>
      <c r="I23" s="15">
        <f t="shared" si="0"/>
        <v>0.98</v>
      </c>
      <c r="J23" s="2">
        <f t="shared" si="1"/>
        <v>1.040125</v>
      </c>
    </row>
    <row r="24" spans="1:10" x14ac:dyDescent="0.25">
      <c r="C24" s="20">
        <v>904</v>
      </c>
      <c r="D24" s="2">
        <v>0.83</v>
      </c>
      <c r="E24" s="2">
        <v>-0.04</v>
      </c>
      <c r="G24" s="17">
        <v>4</v>
      </c>
      <c r="I24" s="15">
        <f t="shared" si="0"/>
        <v>1.04</v>
      </c>
      <c r="J24" s="2">
        <f t="shared" si="1"/>
        <v>1.040125</v>
      </c>
    </row>
    <row r="25" spans="1:10" x14ac:dyDescent="0.25">
      <c r="C25" s="20">
        <v>928</v>
      </c>
      <c r="D25" s="2">
        <v>0.83</v>
      </c>
      <c r="E25" s="8">
        <v>-0.04</v>
      </c>
      <c r="G25" s="19">
        <v>4</v>
      </c>
      <c r="I25" s="15">
        <f t="shared" si="0"/>
        <v>1.04</v>
      </c>
      <c r="J25" s="2">
        <f t="shared" si="1"/>
        <v>1.040125</v>
      </c>
    </row>
    <row r="26" spans="1:10" x14ac:dyDescent="0.25">
      <c r="C26" s="8"/>
      <c r="E26" s="8"/>
      <c r="G26" s="19"/>
      <c r="I26" s="15"/>
    </row>
    <row r="27" spans="1:10" x14ac:dyDescent="0.25">
      <c r="C27" s="8"/>
      <c r="E27" s="8"/>
      <c r="G27" s="19"/>
    </row>
    <row r="28" spans="1:10" x14ac:dyDescent="0.25">
      <c r="C28" s="8"/>
      <c r="E28" s="8"/>
      <c r="G28" s="8"/>
    </row>
    <row r="29" spans="1:10" x14ac:dyDescent="0.25">
      <c r="C29" s="8"/>
      <c r="E29" s="8"/>
      <c r="G29" s="8"/>
    </row>
    <row r="30" spans="1:10" x14ac:dyDescent="0.25">
      <c r="C30" s="8"/>
      <c r="E30" s="8"/>
      <c r="G30" s="8"/>
    </row>
    <row r="31" spans="1:10" x14ac:dyDescent="0.25">
      <c r="C31" s="8"/>
      <c r="E31" s="8"/>
      <c r="G31" s="8"/>
    </row>
    <row r="32" spans="1:10" x14ac:dyDescent="0.25">
      <c r="C32" s="8"/>
      <c r="E32" s="8"/>
      <c r="G32" s="8"/>
    </row>
    <row r="33" spans="3:8" x14ac:dyDescent="0.25">
      <c r="C33" s="16"/>
      <c r="D33" s="16"/>
      <c r="G33" s="16"/>
    </row>
    <row r="34" spans="3:8" x14ac:dyDescent="0.25">
      <c r="C34" s="16"/>
      <c r="D34" s="16"/>
      <c r="G34" s="16"/>
    </row>
    <row r="35" spans="3:8" x14ac:dyDescent="0.25">
      <c r="C35" s="16"/>
      <c r="D35" s="16"/>
      <c r="G35" s="16"/>
    </row>
    <row r="36" spans="3:8" x14ac:dyDescent="0.25">
      <c r="C36" s="16"/>
      <c r="D36" s="16"/>
      <c r="G36" s="16"/>
    </row>
    <row r="37" spans="3:8" x14ac:dyDescent="0.25">
      <c r="C37" s="16"/>
      <c r="D37" s="16"/>
      <c r="G37" s="16"/>
    </row>
    <row r="38" spans="3:8" x14ac:dyDescent="0.25">
      <c r="C38" s="16"/>
      <c r="D38" s="16"/>
      <c r="G38" s="16"/>
    </row>
    <row r="39" spans="3:8" x14ac:dyDescent="0.25">
      <c r="C39" s="16"/>
      <c r="D39" s="16"/>
      <c r="G39" s="16"/>
    </row>
    <row r="40" spans="3:8" x14ac:dyDescent="0.25">
      <c r="C40" s="16"/>
      <c r="D40" s="16"/>
      <c r="G40" s="17"/>
    </row>
    <row r="41" spans="3:8" x14ac:dyDescent="0.25">
      <c r="C41" s="16"/>
      <c r="D41" s="16"/>
      <c r="G41" s="16"/>
      <c r="H41" s="16"/>
    </row>
    <row r="50" spans="3:9" x14ac:dyDescent="0.25">
      <c r="C50" s="1"/>
      <c r="E50" s="1"/>
      <c r="G50" s="1"/>
    </row>
    <row r="54" spans="3:9" x14ac:dyDescent="0.25">
      <c r="C54" s="1"/>
      <c r="E54" s="1"/>
      <c r="G54" s="1"/>
    </row>
    <row r="56" spans="3:9" x14ac:dyDescent="0.25">
      <c r="E56" s="1"/>
      <c r="G56" s="1"/>
    </row>
    <row r="57" spans="3:9" x14ac:dyDescent="0.25">
      <c r="E57" s="1"/>
      <c r="G57" s="1"/>
    </row>
    <row r="58" spans="3:9" x14ac:dyDescent="0.25">
      <c r="E58" s="1"/>
      <c r="G58" s="1"/>
    </row>
    <row r="59" spans="3:9" x14ac:dyDescent="0.25">
      <c r="E59" s="1"/>
      <c r="G59" s="1"/>
    </row>
    <row r="60" spans="3:9" x14ac:dyDescent="0.25">
      <c r="E60" s="1"/>
      <c r="G60" s="1"/>
    </row>
    <row r="61" spans="3:9" x14ac:dyDescent="0.25">
      <c r="C61" s="1"/>
      <c r="F61" s="1"/>
      <c r="G61" s="1"/>
      <c r="H61" s="1"/>
      <c r="I61" s="2" t="s">
        <v>1</v>
      </c>
    </row>
  </sheetData>
  <sheetProtection password="DC07" sheet="1" objects="1" scenarios="1" selectLockedCells="1" selectUnlockedCells="1"/>
  <sortState ref="C11:J21">
    <sortCondition ref="C11"/>
  </sortState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zoomScale="80" zoomScaleNormal="80" workbookViewId="0">
      <selection activeCell="C20" sqref="C20:C21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8.140625" style="2" bestFit="1" customWidth="1"/>
    <col min="5" max="5" width="13" style="2" bestFit="1" customWidth="1"/>
    <col min="6" max="6" width="12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5</v>
      </c>
      <c r="D1" s="14" t="s">
        <v>14</v>
      </c>
      <c r="E1" s="14"/>
      <c r="G1" s="3"/>
    </row>
    <row r="2" spans="1:10" x14ac:dyDescent="0.25">
      <c r="C2" s="4" t="s">
        <v>4</v>
      </c>
      <c r="D2" s="10">
        <v>1</v>
      </c>
      <c r="E2" s="2" t="s">
        <v>13</v>
      </c>
    </row>
    <row r="3" spans="1:10" x14ac:dyDescent="0.25">
      <c r="C3" s="4" t="s">
        <v>6</v>
      </c>
      <c r="D3" s="11">
        <v>1.032</v>
      </c>
      <c r="E3" s="2" t="s">
        <v>13</v>
      </c>
      <c r="G3" s="5"/>
    </row>
    <row r="4" spans="1:10" x14ac:dyDescent="0.25">
      <c r="C4" s="4" t="s">
        <v>7</v>
      </c>
      <c r="D4" s="12">
        <v>0.14380000000000001</v>
      </c>
      <c r="E4" s="2" t="s">
        <v>13</v>
      </c>
      <c r="G4" s="5"/>
    </row>
    <row r="5" spans="1:10" x14ac:dyDescent="0.25">
      <c r="C5" s="4" t="s">
        <v>8</v>
      </c>
      <c r="D5" s="18">
        <f>D4/D3</f>
        <v>0.13934108527131783</v>
      </c>
      <c r="E5" s="2" t="s">
        <v>3</v>
      </c>
      <c r="G5" s="5"/>
    </row>
    <row r="6" spans="1:10" x14ac:dyDescent="0.25">
      <c r="C6" s="4" t="s">
        <v>9</v>
      </c>
      <c r="D6" s="13">
        <v>15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18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C11" s="20">
        <v>120</v>
      </c>
      <c r="D11" s="2">
        <v>0.79</v>
      </c>
      <c r="E11" s="2">
        <v>-1.68</v>
      </c>
      <c r="G11" s="17">
        <v>-21</v>
      </c>
      <c r="I11" s="15">
        <f>(100+G11)/100</f>
        <v>0.79</v>
      </c>
      <c r="J11" s="2">
        <f>1+($D$3-$D$2)/$D$2</f>
        <v>1.032</v>
      </c>
    </row>
    <row r="12" spans="1:10" x14ac:dyDescent="0.25">
      <c r="C12" s="20">
        <v>223</v>
      </c>
      <c r="D12" s="2">
        <v>1.1000000000000001</v>
      </c>
      <c r="E12" s="2">
        <v>0.47</v>
      </c>
      <c r="G12" s="17">
        <v>10</v>
      </c>
      <c r="I12" s="15">
        <f t="shared" ref="I12:I25" si="0">(100+G12)/100</f>
        <v>1.1000000000000001</v>
      </c>
      <c r="J12" s="2">
        <f t="shared" ref="J12:J25" si="1">1+($D$3-$D$2)/$D$2</f>
        <v>1.032</v>
      </c>
    </row>
    <row r="13" spans="1:10" x14ac:dyDescent="0.25">
      <c r="C13" s="20">
        <v>295</v>
      </c>
      <c r="D13" s="2">
        <v>0.98399999999999999</v>
      </c>
      <c r="E13" s="2">
        <v>-0.33</v>
      </c>
      <c r="G13" s="17">
        <v>-1</v>
      </c>
      <c r="I13" s="15">
        <f t="shared" si="0"/>
        <v>0.99</v>
      </c>
      <c r="J13" s="2">
        <f t="shared" si="1"/>
        <v>1.032</v>
      </c>
    </row>
    <row r="14" spans="1:10" x14ac:dyDescent="0.25">
      <c r="C14" s="20">
        <v>339</v>
      </c>
      <c r="D14" s="2">
        <v>0.99</v>
      </c>
      <c r="E14" s="2">
        <v>-0.28999999999999998</v>
      </c>
      <c r="G14" s="17">
        <v>-1</v>
      </c>
      <c r="I14" s="15">
        <f t="shared" si="0"/>
        <v>0.99</v>
      </c>
      <c r="J14" s="2">
        <f t="shared" si="1"/>
        <v>1.032</v>
      </c>
    </row>
    <row r="15" spans="1:10" x14ac:dyDescent="0.25">
      <c r="C15" s="20">
        <v>428</v>
      </c>
      <c r="D15" s="2">
        <v>1.2</v>
      </c>
      <c r="E15" s="2">
        <v>1.17</v>
      </c>
      <c r="G15" s="17">
        <v>20</v>
      </c>
      <c r="I15" s="15">
        <f t="shared" si="0"/>
        <v>1.2</v>
      </c>
      <c r="J15" s="2">
        <f t="shared" si="1"/>
        <v>1.032</v>
      </c>
    </row>
    <row r="16" spans="1:10" x14ac:dyDescent="0.25">
      <c r="C16" s="20">
        <v>446</v>
      </c>
      <c r="D16" s="2">
        <v>1.1000000000000001</v>
      </c>
      <c r="E16" s="2">
        <v>0.47</v>
      </c>
      <c r="G16" s="17">
        <v>10</v>
      </c>
      <c r="I16" s="15">
        <f t="shared" si="0"/>
        <v>1.1000000000000001</v>
      </c>
      <c r="J16" s="2">
        <f t="shared" si="1"/>
        <v>1.032</v>
      </c>
    </row>
    <row r="17" spans="1:10" x14ac:dyDescent="0.25">
      <c r="C17" s="20">
        <v>509</v>
      </c>
      <c r="D17" s="2">
        <v>1.03</v>
      </c>
      <c r="E17" s="2">
        <v>-0.01</v>
      </c>
      <c r="G17" s="17">
        <v>3</v>
      </c>
      <c r="I17" s="15">
        <f t="shared" si="0"/>
        <v>1.03</v>
      </c>
      <c r="J17" s="2">
        <f t="shared" si="1"/>
        <v>1.032</v>
      </c>
    </row>
    <row r="18" spans="1:10" x14ac:dyDescent="0.25">
      <c r="C18" s="20">
        <v>512</v>
      </c>
      <c r="D18" s="2">
        <v>0.79</v>
      </c>
      <c r="E18" s="2">
        <v>-1.68</v>
      </c>
      <c r="G18" s="17">
        <v>-21</v>
      </c>
      <c r="I18" s="15">
        <f t="shared" si="0"/>
        <v>0.79</v>
      </c>
      <c r="J18" s="2">
        <f t="shared" si="1"/>
        <v>1.032</v>
      </c>
    </row>
    <row r="19" spans="1:10" x14ac:dyDescent="0.25">
      <c r="C19" s="20">
        <v>579</v>
      </c>
      <c r="D19" s="2">
        <v>0.95</v>
      </c>
      <c r="E19" s="2">
        <v>-0.56999999999999995</v>
      </c>
      <c r="G19" s="17">
        <v>-5</v>
      </c>
      <c r="I19" s="15">
        <f t="shared" si="0"/>
        <v>0.95</v>
      </c>
      <c r="J19" s="2">
        <f t="shared" si="1"/>
        <v>1.032</v>
      </c>
    </row>
    <row r="20" spans="1:10" x14ac:dyDescent="0.25">
      <c r="C20" s="20">
        <v>591</v>
      </c>
      <c r="D20" s="2">
        <v>1.2</v>
      </c>
      <c r="E20" s="2">
        <v>1.17</v>
      </c>
      <c r="G20" s="17">
        <v>20</v>
      </c>
      <c r="I20" s="15">
        <f t="shared" si="0"/>
        <v>1.2</v>
      </c>
      <c r="J20" s="2">
        <f t="shared" si="1"/>
        <v>1.032</v>
      </c>
    </row>
    <row r="21" spans="1:10" x14ac:dyDescent="0.25">
      <c r="C21" s="20">
        <v>644</v>
      </c>
      <c r="D21" s="2">
        <v>1.04</v>
      </c>
      <c r="E21" s="2">
        <v>0.06</v>
      </c>
      <c r="G21" s="17">
        <v>4</v>
      </c>
      <c r="I21" s="15">
        <f t="shared" si="0"/>
        <v>1.04</v>
      </c>
      <c r="J21" s="2">
        <f t="shared" si="1"/>
        <v>1.032</v>
      </c>
    </row>
    <row r="22" spans="1:10" x14ac:dyDescent="0.25">
      <c r="A22" s="7"/>
      <c r="C22" s="7">
        <v>689</v>
      </c>
      <c r="D22" s="8">
        <v>1.07</v>
      </c>
      <c r="E22" s="8">
        <v>0.26</v>
      </c>
      <c r="G22" s="19">
        <v>7</v>
      </c>
      <c r="I22" s="15">
        <f t="shared" si="0"/>
        <v>1.07</v>
      </c>
      <c r="J22" s="2">
        <f t="shared" si="1"/>
        <v>1.032</v>
      </c>
    </row>
    <row r="23" spans="1:10" x14ac:dyDescent="0.25">
      <c r="A23" s="8"/>
      <c r="C23" s="7">
        <v>744</v>
      </c>
      <c r="D23" s="2">
        <v>0.98399999999999999</v>
      </c>
      <c r="E23" s="8">
        <v>-0.33</v>
      </c>
      <c r="G23" s="19">
        <v>-1</v>
      </c>
      <c r="I23" s="15">
        <f t="shared" si="0"/>
        <v>0.99</v>
      </c>
      <c r="J23" s="2">
        <f t="shared" si="1"/>
        <v>1.032</v>
      </c>
    </row>
    <row r="24" spans="1:10" x14ac:dyDescent="0.25">
      <c r="A24" s="8"/>
      <c r="C24" s="20">
        <v>904</v>
      </c>
      <c r="D24" s="2">
        <v>1.26</v>
      </c>
      <c r="E24" s="8">
        <v>1.59</v>
      </c>
      <c r="G24" s="19">
        <v>26</v>
      </c>
      <c r="I24" s="15">
        <f t="shared" si="0"/>
        <v>1.26</v>
      </c>
      <c r="J24" s="2">
        <f t="shared" si="1"/>
        <v>1.032</v>
      </c>
    </row>
    <row r="25" spans="1:10" x14ac:dyDescent="0.25">
      <c r="C25" s="20">
        <v>928</v>
      </c>
      <c r="D25" s="2">
        <v>0.95699999999999996</v>
      </c>
      <c r="E25" s="8">
        <v>-0.52</v>
      </c>
      <c r="G25" s="19">
        <v>-4</v>
      </c>
      <c r="I25" s="15">
        <f t="shared" si="0"/>
        <v>0.96</v>
      </c>
      <c r="J25" s="2">
        <f t="shared" si="1"/>
        <v>1.032</v>
      </c>
    </row>
    <row r="26" spans="1:10" x14ac:dyDescent="0.25">
      <c r="C26" s="8"/>
      <c r="E26" s="8"/>
      <c r="G26" s="19"/>
      <c r="I26" s="15"/>
    </row>
    <row r="27" spans="1:10" x14ac:dyDescent="0.25">
      <c r="C27" s="8"/>
      <c r="E27" s="8"/>
      <c r="G27" s="19"/>
    </row>
    <row r="28" spans="1:10" x14ac:dyDescent="0.25">
      <c r="C28" s="8"/>
      <c r="E28" s="8"/>
      <c r="G28" s="8"/>
    </row>
    <row r="29" spans="1:10" x14ac:dyDescent="0.25">
      <c r="C29" s="8"/>
      <c r="E29" s="8"/>
      <c r="G29" s="8"/>
    </row>
    <row r="30" spans="1:10" x14ac:dyDescent="0.25">
      <c r="E30" s="1"/>
      <c r="G30" s="1"/>
    </row>
    <row r="31" spans="1:10" x14ac:dyDescent="0.25">
      <c r="E31" s="1"/>
      <c r="G31" s="1"/>
    </row>
    <row r="32" spans="1:10" x14ac:dyDescent="0.25">
      <c r="E32" s="1"/>
      <c r="G32" s="1"/>
    </row>
    <row r="33" spans="3:9" x14ac:dyDescent="0.25">
      <c r="E33" s="1"/>
      <c r="G33" s="1"/>
    </row>
    <row r="34" spans="3:9" x14ac:dyDescent="0.25">
      <c r="E34" s="1"/>
      <c r="G34" s="1"/>
    </row>
    <row r="35" spans="3:9" x14ac:dyDescent="0.25">
      <c r="C35" s="1"/>
      <c r="F35" s="1"/>
      <c r="G35" s="1"/>
      <c r="H35" s="1"/>
      <c r="I35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zoomScale="80" zoomScaleNormal="80" workbookViewId="0">
      <selection activeCell="F18" sqref="F18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7.28515625" style="2" bestFit="1" customWidth="1"/>
    <col min="5" max="5" width="13" style="2" bestFit="1" customWidth="1"/>
    <col min="6" max="6" width="12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5</v>
      </c>
      <c r="D1" s="14" t="s">
        <v>16</v>
      </c>
      <c r="E1" s="14"/>
      <c r="G1" s="3"/>
    </row>
    <row r="2" spans="1:10" x14ac:dyDescent="0.25">
      <c r="C2" s="4" t="s">
        <v>4</v>
      </c>
      <c r="D2" s="10">
        <v>4.5</v>
      </c>
      <c r="E2" s="2" t="s">
        <v>13</v>
      </c>
    </row>
    <row r="3" spans="1:10" x14ac:dyDescent="0.25">
      <c r="C3" s="4" t="s">
        <v>6</v>
      </c>
      <c r="D3" s="11">
        <v>4.7220000000000004</v>
      </c>
      <c r="E3" s="2" t="s">
        <v>13</v>
      </c>
      <c r="G3" s="5"/>
    </row>
    <row r="4" spans="1:10" x14ac:dyDescent="0.25">
      <c r="C4" s="4" t="s">
        <v>7</v>
      </c>
      <c r="D4" s="26">
        <v>0.2747</v>
      </c>
      <c r="E4" s="2" t="s">
        <v>13</v>
      </c>
      <c r="G4" s="5"/>
    </row>
    <row r="5" spans="1:10" x14ac:dyDescent="0.25">
      <c r="C5" s="4" t="s">
        <v>8</v>
      </c>
      <c r="D5" s="18">
        <f>D4/D3</f>
        <v>5.8174502329521385E-2</v>
      </c>
      <c r="E5" s="2" t="s">
        <v>3</v>
      </c>
      <c r="G5" s="5"/>
    </row>
    <row r="6" spans="1:10" x14ac:dyDescent="0.25">
      <c r="C6" s="4" t="s">
        <v>9</v>
      </c>
      <c r="D6" s="13">
        <v>15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18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A11" s="8"/>
      <c r="B11" s="8"/>
      <c r="C11" s="20">
        <v>120</v>
      </c>
      <c r="D11" s="8">
        <v>4.88</v>
      </c>
      <c r="E11" s="2">
        <v>0.57999999999999996</v>
      </c>
      <c r="G11" s="7">
        <v>8</v>
      </c>
      <c r="I11" s="15">
        <f>(100+G11)/100</f>
        <v>1.08</v>
      </c>
      <c r="J11" s="2">
        <f>1+($D$3-$D$2)/$D$2</f>
        <v>1.0493333333333335</v>
      </c>
    </row>
    <row r="12" spans="1:10" x14ac:dyDescent="0.25">
      <c r="A12" s="8"/>
      <c r="B12" s="8"/>
      <c r="C12" s="20">
        <v>223</v>
      </c>
      <c r="D12" s="8">
        <v>4.54</v>
      </c>
      <c r="E12" s="2">
        <v>-0.66</v>
      </c>
      <c r="G12" s="7">
        <v>1</v>
      </c>
      <c r="I12" s="15">
        <f t="shared" ref="I12:I25" si="0">(100+G12)/100</f>
        <v>1.01</v>
      </c>
      <c r="J12" s="2">
        <f t="shared" ref="J12:J25" si="1">1+($D$3-$D$2)/$D$2</f>
        <v>1.0493333333333335</v>
      </c>
    </row>
    <row r="13" spans="1:10" x14ac:dyDescent="0.25">
      <c r="A13" s="8"/>
      <c r="B13" s="8"/>
      <c r="C13" s="20">
        <v>295</v>
      </c>
      <c r="D13" s="8">
        <v>4.5999999999999996</v>
      </c>
      <c r="E13" s="2">
        <v>-0.44</v>
      </c>
      <c r="G13" s="7">
        <v>2</v>
      </c>
      <c r="I13" s="15">
        <f t="shared" si="0"/>
        <v>1.02</v>
      </c>
      <c r="J13" s="2">
        <f t="shared" si="1"/>
        <v>1.0493333333333335</v>
      </c>
    </row>
    <row r="14" spans="1:10" x14ac:dyDescent="0.25">
      <c r="A14" s="8"/>
      <c r="B14" s="8"/>
      <c r="C14" s="20">
        <v>339</v>
      </c>
      <c r="D14" s="8">
        <v>4.3600000000000003</v>
      </c>
      <c r="E14" s="2">
        <v>-1.32</v>
      </c>
      <c r="G14" s="7">
        <v>-3</v>
      </c>
      <c r="I14" s="15">
        <f t="shared" si="0"/>
        <v>0.97</v>
      </c>
      <c r="J14" s="2">
        <f t="shared" si="1"/>
        <v>1.0493333333333335</v>
      </c>
    </row>
    <row r="15" spans="1:10" x14ac:dyDescent="0.25">
      <c r="A15" s="8"/>
      <c r="B15" s="8"/>
      <c r="C15" s="20">
        <v>428</v>
      </c>
      <c r="D15" s="8">
        <v>5.21</v>
      </c>
      <c r="E15" s="2">
        <v>1.78</v>
      </c>
      <c r="G15" s="7">
        <v>16</v>
      </c>
      <c r="I15" s="15">
        <f t="shared" si="0"/>
        <v>1.1599999999999999</v>
      </c>
      <c r="J15" s="2">
        <f t="shared" si="1"/>
        <v>1.0493333333333335</v>
      </c>
    </row>
    <row r="16" spans="1:10" x14ac:dyDescent="0.25">
      <c r="C16" s="20">
        <v>446</v>
      </c>
      <c r="D16" s="2">
        <v>4.84</v>
      </c>
      <c r="E16" s="2">
        <v>0.43</v>
      </c>
      <c r="G16" s="20">
        <v>8</v>
      </c>
      <c r="I16" s="15">
        <f t="shared" si="0"/>
        <v>1.08</v>
      </c>
      <c r="J16" s="2">
        <f t="shared" si="1"/>
        <v>1.0493333333333335</v>
      </c>
    </row>
    <row r="17" spans="1:10" x14ac:dyDescent="0.25">
      <c r="C17" s="20">
        <v>509</v>
      </c>
      <c r="D17" s="2">
        <v>4.74</v>
      </c>
      <c r="E17" s="2">
        <v>7.0000000000000007E-2</v>
      </c>
      <c r="G17" s="20">
        <v>5</v>
      </c>
      <c r="I17" s="15">
        <f t="shared" si="0"/>
        <v>1.05</v>
      </c>
      <c r="J17" s="2">
        <f t="shared" si="1"/>
        <v>1.0493333333333335</v>
      </c>
    </row>
    <row r="18" spans="1:10" x14ac:dyDescent="0.25">
      <c r="C18" s="20">
        <v>512</v>
      </c>
      <c r="D18" s="2">
        <v>3.88</v>
      </c>
      <c r="E18" s="2">
        <v>-3.07</v>
      </c>
      <c r="F18" s="2" t="s">
        <v>10</v>
      </c>
      <c r="G18" s="20">
        <v>-14</v>
      </c>
      <c r="I18" s="15">
        <f t="shared" si="0"/>
        <v>0.86</v>
      </c>
      <c r="J18" s="2">
        <f t="shared" si="1"/>
        <v>1.0493333333333335</v>
      </c>
    </row>
    <row r="19" spans="1:10" x14ac:dyDescent="0.25">
      <c r="C19" s="20">
        <v>579</v>
      </c>
      <c r="D19" s="2">
        <v>4.63</v>
      </c>
      <c r="E19" s="2">
        <v>-0.33</v>
      </c>
      <c r="G19" s="20">
        <v>3</v>
      </c>
      <c r="I19" s="15">
        <f t="shared" si="0"/>
        <v>1.03</v>
      </c>
      <c r="J19" s="2">
        <f t="shared" si="1"/>
        <v>1.0493333333333335</v>
      </c>
    </row>
    <row r="20" spans="1:10" x14ac:dyDescent="0.25">
      <c r="C20" s="20">
        <v>591</v>
      </c>
      <c r="D20" s="2">
        <v>4.87</v>
      </c>
      <c r="E20" s="2">
        <v>0.54</v>
      </c>
      <c r="G20" s="20">
        <v>8</v>
      </c>
      <c r="I20" s="15">
        <f t="shared" si="0"/>
        <v>1.08</v>
      </c>
      <c r="J20" s="2">
        <f t="shared" si="1"/>
        <v>1.0493333333333335</v>
      </c>
    </row>
    <row r="21" spans="1:10" x14ac:dyDescent="0.25">
      <c r="A21" s="7"/>
      <c r="B21" s="20"/>
      <c r="C21" s="20">
        <v>644</v>
      </c>
      <c r="D21" s="8">
        <v>4.93</v>
      </c>
      <c r="E21" s="8">
        <v>0.76</v>
      </c>
      <c r="G21" s="7">
        <v>10</v>
      </c>
      <c r="I21" s="15">
        <f t="shared" si="0"/>
        <v>1.1000000000000001</v>
      </c>
      <c r="J21" s="2">
        <f t="shared" si="1"/>
        <v>1.0493333333333335</v>
      </c>
    </row>
    <row r="22" spans="1:10" x14ac:dyDescent="0.25">
      <c r="A22" s="7"/>
      <c r="C22" s="20">
        <v>689</v>
      </c>
      <c r="D22" s="8">
        <v>4.7300000000000004</v>
      </c>
      <c r="E22" s="8">
        <v>0.03</v>
      </c>
      <c r="G22" s="7">
        <v>5</v>
      </c>
      <c r="I22" s="15">
        <f t="shared" si="0"/>
        <v>1.05</v>
      </c>
      <c r="J22" s="2">
        <f t="shared" si="1"/>
        <v>1.0493333333333335</v>
      </c>
    </row>
    <row r="23" spans="1:10" x14ac:dyDescent="0.25">
      <c r="A23" s="8"/>
      <c r="C23" s="20">
        <v>744</v>
      </c>
      <c r="D23" s="2">
        <v>4.4400000000000004</v>
      </c>
      <c r="E23" s="8">
        <v>-1.03</v>
      </c>
      <c r="G23" s="7">
        <v>-1</v>
      </c>
      <c r="I23" s="15">
        <f t="shared" si="0"/>
        <v>0.99</v>
      </c>
      <c r="J23" s="2">
        <f t="shared" si="1"/>
        <v>1.0493333333333335</v>
      </c>
    </row>
    <row r="24" spans="1:10" x14ac:dyDescent="0.25">
      <c r="A24" s="8"/>
      <c r="C24" s="20">
        <v>904</v>
      </c>
      <c r="D24" s="2">
        <v>5.05</v>
      </c>
      <c r="E24" s="8">
        <v>1.19</v>
      </c>
      <c r="G24" s="7">
        <v>12</v>
      </c>
      <c r="I24" s="15">
        <f t="shared" si="0"/>
        <v>1.1200000000000001</v>
      </c>
      <c r="J24" s="2">
        <f t="shared" si="1"/>
        <v>1.0493333333333335</v>
      </c>
    </row>
    <row r="25" spans="1:10" x14ac:dyDescent="0.25">
      <c r="C25" s="20">
        <v>928</v>
      </c>
      <c r="D25" s="2">
        <v>4.78</v>
      </c>
      <c r="E25" s="8">
        <v>0.21</v>
      </c>
      <c r="G25" s="7">
        <v>6</v>
      </c>
      <c r="I25" s="15">
        <f t="shared" si="0"/>
        <v>1.06</v>
      </c>
      <c r="J25" s="2">
        <f t="shared" si="1"/>
        <v>1.0493333333333335</v>
      </c>
    </row>
    <row r="26" spans="1:10" x14ac:dyDescent="0.25">
      <c r="C26" s="8"/>
      <c r="E26" s="8"/>
      <c r="G26" s="19"/>
      <c r="I26" s="15"/>
    </row>
    <row r="27" spans="1:10" x14ac:dyDescent="0.25">
      <c r="C27" s="8"/>
      <c r="E27" s="8"/>
      <c r="G27" s="19"/>
    </row>
    <row r="28" spans="1:10" x14ac:dyDescent="0.25">
      <c r="C28" s="8"/>
      <c r="E28" s="8"/>
      <c r="G28" s="8"/>
    </row>
    <row r="29" spans="1:10" x14ac:dyDescent="0.25">
      <c r="C29" s="8"/>
      <c r="E29" s="8"/>
      <c r="G29" s="8"/>
    </row>
    <row r="30" spans="1:10" x14ac:dyDescent="0.25">
      <c r="E30" s="1"/>
      <c r="G30" s="1"/>
    </row>
    <row r="31" spans="1:10" x14ac:dyDescent="0.25">
      <c r="E31" s="1"/>
      <c r="G31" s="1"/>
    </row>
    <row r="32" spans="1:10" x14ac:dyDescent="0.25">
      <c r="E32" s="1"/>
      <c r="G32" s="1"/>
    </row>
    <row r="33" spans="3:9" x14ac:dyDescent="0.25">
      <c r="E33" s="1"/>
      <c r="G33" s="1"/>
    </row>
    <row r="34" spans="3:9" x14ac:dyDescent="0.25">
      <c r="E34" s="1"/>
      <c r="G34" s="1"/>
    </row>
    <row r="35" spans="3:9" x14ac:dyDescent="0.25">
      <c r="C35" s="1"/>
      <c r="F35" s="1"/>
      <c r="G35" s="1"/>
      <c r="H35" s="1"/>
      <c r="I35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zoomScale="80" zoomScaleNormal="80" workbookViewId="0">
      <selection activeCell="U29" sqref="U29"/>
    </sheetView>
  </sheetViews>
  <sheetFormatPr defaultRowHeight="15.75" x14ac:dyDescent="0.25"/>
  <cols>
    <col min="1" max="2" width="8.7109375" style="2" customWidth="1"/>
    <col min="3" max="3" width="23.85546875" style="2" customWidth="1"/>
    <col min="4" max="4" width="18.140625" style="2" bestFit="1" customWidth="1"/>
    <col min="5" max="5" width="13" style="2" bestFit="1" customWidth="1"/>
    <col min="6" max="6" width="12" style="2" bestFit="1" customWidth="1"/>
    <col min="7" max="7" width="17" style="2" bestFit="1" customWidth="1"/>
    <col min="8" max="8" width="9.140625" style="2"/>
    <col min="9" max="9" width="14.85546875" style="2" bestFit="1" customWidth="1"/>
    <col min="10" max="16384" width="9.140625" style="2"/>
  </cols>
  <sheetData>
    <row r="1" spans="1:10" x14ac:dyDescent="0.25">
      <c r="C1" s="9" t="s">
        <v>5</v>
      </c>
      <c r="D1" s="14" t="s">
        <v>17</v>
      </c>
      <c r="E1" s="14"/>
      <c r="G1" s="3"/>
    </row>
    <row r="2" spans="1:10" x14ac:dyDescent="0.25">
      <c r="C2" s="4" t="s">
        <v>4</v>
      </c>
      <c r="D2" s="10">
        <v>4.74</v>
      </c>
      <c r="E2" s="2" t="s">
        <v>13</v>
      </c>
    </row>
    <row r="3" spans="1:10" x14ac:dyDescent="0.25">
      <c r="C3" s="4" t="s">
        <v>6</v>
      </c>
      <c r="D3" s="11">
        <v>4.9690000000000003</v>
      </c>
      <c r="E3" s="2" t="s">
        <v>13</v>
      </c>
      <c r="G3" s="5"/>
    </row>
    <row r="4" spans="1:10" x14ac:dyDescent="0.25">
      <c r="C4" s="4" t="s">
        <v>7</v>
      </c>
      <c r="D4" s="12">
        <v>0.4597</v>
      </c>
      <c r="E4" s="2" t="s">
        <v>13</v>
      </c>
      <c r="G4" s="5"/>
    </row>
    <row r="5" spans="1:10" x14ac:dyDescent="0.25">
      <c r="C5" s="4" t="s">
        <v>8</v>
      </c>
      <c r="D5" s="18">
        <f>D4/D3</f>
        <v>9.2513584222177495E-2</v>
      </c>
      <c r="E5" s="2" t="s">
        <v>3</v>
      </c>
      <c r="G5" s="5"/>
    </row>
    <row r="6" spans="1:10" x14ac:dyDescent="0.25">
      <c r="C6" s="4" t="s">
        <v>9</v>
      </c>
      <c r="D6" s="13">
        <v>15</v>
      </c>
      <c r="E6" s="5"/>
      <c r="G6" s="5"/>
    </row>
    <row r="7" spans="1:10" x14ac:dyDescent="0.25">
      <c r="C7" s="5"/>
      <c r="D7" s="5"/>
      <c r="E7" s="5"/>
      <c r="F7" s="5"/>
      <c r="G7" s="5"/>
    </row>
    <row r="8" spans="1:10" x14ac:dyDescent="0.25">
      <c r="C8" s="5"/>
      <c r="D8" s="5"/>
      <c r="E8" s="5"/>
      <c r="F8" s="5"/>
      <c r="G8" s="5"/>
    </row>
    <row r="9" spans="1:10" ht="31.5" x14ac:dyDescent="0.25">
      <c r="C9" s="5" t="s">
        <v>0</v>
      </c>
      <c r="D9" s="5" t="s">
        <v>18</v>
      </c>
      <c r="E9" s="21" t="s">
        <v>11</v>
      </c>
      <c r="F9" s="5" t="s">
        <v>2</v>
      </c>
      <c r="G9" s="21" t="s">
        <v>12</v>
      </c>
    </row>
    <row r="10" spans="1:10" x14ac:dyDescent="0.25">
      <c r="A10" s="6"/>
      <c r="D10" s="5"/>
      <c r="E10" s="5"/>
      <c r="F10" s="5"/>
      <c r="G10" s="5"/>
    </row>
    <row r="11" spans="1:10" x14ac:dyDescent="0.25">
      <c r="A11" s="7"/>
      <c r="B11" s="7"/>
      <c r="C11" s="20">
        <v>120</v>
      </c>
      <c r="D11" s="8">
        <v>2.95</v>
      </c>
      <c r="E11" s="8">
        <v>-4.3899999999999997</v>
      </c>
      <c r="F11" s="2" t="s">
        <v>10</v>
      </c>
      <c r="G11" s="19">
        <v>-38</v>
      </c>
      <c r="I11" s="15">
        <f>(100+G11)/100</f>
        <v>0.62</v>
      </c>
      <c r="J11" s="2">
        <f>1+($D$3-$D$2)/$D$2</f>
        <v>1.0483122362869199</v>
      </c>
    </row>
    <row r="12" spans="1:10" x14ac:dyDescent="0.25">
      <c r="A12" s="7"/>
      <c r="B12" s="7"/>
      <c r="C12" s="20">
        <v>223</v>
      </c>
      <c r="D12" s="8">
        <v>5.21</v>
      </c>
      <c r="E12" s="8">
        <v>0.52</v>
      </c>
      <c r="G12" s="19">
        <v>10</v>
      </c>
      <c r="I12" s="15">
        <f t="shared" ref="I12:I25" si="0">(100+G12)/100</f>
        <v>1.1000000000000001</v>
      </c>
      <c r="J12" s="2">
        <f t="shared" ref="J12:J25" si="1">1+($D$3-$D$2)/$D$2</f>
        <v>1.0483122362869199</v>
      </c>
    </row>
    <row r="13" spans="1:10" x14ac:dyDescent="0.25">
      <c r="A13" s="7"/>
      <c r="B13" s="7"/>
      <c r="C13" s="20">
        <v>295</v>
      </c>
      <c r="D13" s="8">
        <v>4.7300000000000004</v>
      </c>
      <c r="E13" s="8">
        <v>-0.52</v>
      </c>
      <c r="G13" s="19">
        <v>0</v>
      </c>
      <c r="I13" s="15">
        <f t="shared" si="0"/>
        <v>1</v>
      </c>
      <c r="J13" s="2">
        <f t="shared" si="1"/>
        <v>1.0483122362869199</v>
      </c>
    </row>
    <row r="14" spans="1:10" x14ac:dyDescent="0.25">
      <c r="A14" s="7"/>
      <c r="B14" s="7"/>
      <c r="C14" s="20">
        <v>339</v>
      </c>
      <c r="D14" s="8">
        <v>4.78</v>
      </c>
      <c r="E14" s="8">
        <v>-0.41</v>
      </c>
      <c r="G14" s="19">
        <v>1</v>
      </c>
      <c r="I14" s="15">
        <f t="shared" si="0"/>
        <v>1.01</v>
      </c>
      <c r="J14" s="2">
        <f t="shared" si="1"/>
        <v>1.0483122362869199</v>
      </c>
    </row>
    <row r="15" spans="1:10" x14ac:dyDescent="0.25">
      <c r="A15" s="7"/>
      <c r="B15" s="7"/>
      <c r="C15" s="20">
        <v>428</v>
      </c>
      <c r="D15" s="8">
        <v>5.63</v>
      </c>
      <c r="E15" s="8">
        <v>1.44</v>
      </c>
      <c r="G15" s="19">
        <v>19</v>
      </c>
      <c r="I15" s="15">
        <f t="shared" si="0"/>
        <v>1.19</v>
      </c>
      <c r="J15" s="2">
        <f t="shared" si="1"/>
        <v>1.0483122362869199</v>
      </c>
    </row>
    <row r="16" spans="1:10" x14ac:dyDescent="0.25">
      <c r="A16" s="7"/>
      <c r="B16" s="7"/>
      <c r="C16" s="20">
        <v>446</v>
      </c>
      <c r="D16" s="8">
        <v>5.27</v>
      </c>
      <c r="E16" s="8">
        <v>0.65</v>
      </c>
      <c r="G16" s="19">
        <v>11</v>
      </c>
      <c r="I16" s="15">
        <f t="shared" si="0"/>
        <v>1.1100000000000001</v>
      </c>
      <c r="J16" s="2">
        <f t="shared" si="1"/>
        <v>1.0483122362869199</v>
      </c>
    </row>
    <row r="17" spans="1:10" x14ac:dyDescent="0.25">
      <c r="A17" s="7"/>
      <c r="B17" s="7"/>
      <c r="C17" s="20">
        <v>509</v>
      </c>
      <c r="D17" s="8">
        <v>4.97</v>
      </c>
      <c r="E17" s="8">
        <v>0</v>
      </c>
      <c r="G17" s="19">
        <v>5</v>
      </c>
      <c r="I17" s="15">
        <f t="shared" si="0"/>
        <v>1.05</v>
      </c>
      <c r="J17" s="2">
        <f t="shared" si="1"/>
        <v>1.0483122362869199</v>
      </c>
    </row>
    <row r="18" spans="1:10" x14ac:dyDescent="0.25">
      <c r="A18" s="7"/>
      <c r="B18" s="7"/>
      <c r="C18" s="20">
        <v>512</v>
      </c>
      <c r="D18" s="8">
        <v>4.07</v>
      </c>
      <c r="E18" s="8">
        <v>-1.96</v>
      </c>
      <c r="G18" s="19">
        <v>-14</v>
      </c>
      <c r="I18" s="15">
        <f t="shared" si="0"/>
        <v>0.86</v>
      </c>
      <c r="J18" s="2">
        <f t="shared" si="1"/>
        <v>1.0483122362869199</v>
      </c>
    </row>
    <row r="19" spans="1:10" x14ac:dyDescent="0.25">
      <c r="A19" s="7"/>
      <c r="B19" s="7"/>
      <c r="C19" s="20">
        <v>579</v>
      </c>
      <c r="D19" s="8">
        <v>4.95</v>
      </c>
      <c r="E19" s="8">
        <v>-0.04</v>
      </c>
      <c r="G19" s="19">
        <v>4</v>
      </c>
      <c r="I19" s="15">
        <f t="shared" si="0"/>
        <v>1.04</v>
      </c>
      <c r="J19" s="2">
        <f t="shared" si="1"/>
        <v>1.0483122362869199</v>
      </c>
    </row>
    <row r="20" spans="1:10" x14ac:dyDescent="0.25">
      <c r="C20" s="20">
        <v>591</v>
      </c>
      <c r="D20" s="8">
        <v>5.37</v>
      </c>
      <c r="E20" s="8">
        <v>0.87</v>
      </c>
      <c r="G20" s="19">
        <v>13</v>
      </c>
      <c r="I20" s="15">
        <f t="shared" si="0"/>
        <v>1.1299999999999999</v>
      </c>
      <c r="J20" s="2">
        <f t="shared" si="1"/>
        <v>1.0483122362869199</v>
      </c>
    </row>
    <row r="21" spans="1:10" x14ac:dyDescent="0.25">
      <c r="C21" s="20">
        <v>644</v>
      </c>
      <c r="D21" s="8">
        <v>5.18</v>
      </c>
      <c r="E21" s="8">
        <v>0.46</v>
      </c>
      <c r="G21" s="19">
        <v>9</v>
      </c>
      <c r="I21" s="15">
        <f t="shared" si="0"/>
        <v>1.0900000000000001</v>
      </c>
      <c r="J21" s="2">
        <f t="shared" si="1"/>
        <v>1.0483122362869199</v>
      </c>
    </row>
    <row r="22" spans="1:10" x14ac:dyDescent="0.25">
      <c r="A22" s="7"/>
      <c r="B22" s="7"/>
      <c r="C22" s="20">
        <v>689</v>
      </c>
      <c r="D22" s="8">
        <v>5.09</v>
      </c>
      <c r="E22" s="8">
        <v>0.26</v>
      </c>
      <c r="G22" s="19">
        <v>7</v>
      </c>
      <c r="I22" s="15">
        <f t="shared" si="0"/>
        <v>1.07</v>
      </c>
      <c r="J22" s="2">
        <f t="shared" si="1"/>
        <v>1.0483122362869199</v>
      </c>
    </row>
    <row r="23" spans="1:10" x14ac:dyDescent="0.25">
      <c r="A23" s="8"/>
      <c r="C23" s="20">
        <v>744</v>
      </c>
      <c r="D23" s="2">
        <v>4.7300000000000004</v>
      </c>
      <c r="E23" s="8">
        <v>-0.52</v>
      </c>
      <c r="G23" s="19">
        <v>0</v>
      </c>
      <c r="I23" s="15">
        <f t="shared" si="0"/>
        <v>1</v>
      </c>
      <c r="J23" s="2">
        <f t="shared" si="1"/>
        <v>1.0483122362869199</v>
      </c>
    </row>
    <row r="24" spans="1:10" x14ac:dyDescent="0.25">
      <c r="A24" s="8"/>
      <c r="C24" s="20">
        <v>904</v>
      </c>
      <c r="D24" s="2">
        <v>5.47</v>
      </c>
      <c r="E24" s="8">
        <v>1.0900000000000001</v>
      </c>
      <c r="G24" s="19">
        <v>15</v>
      </c>
      <c r="I24" s="15">
        <f t="shared" si="0"/>
        <v>1.1499999999999999</v>
      </c>
      <c r="J24" s="2">
        <f t="shared" si="1"/>
        <v>1.0483122362869199</v>
      </c>
    </row>
    <row r="25" spans="1:10" x14ac:dyDescent="0.25">
      <c r="C25" s="20">
        <v>928</v>
      </c>
      <c r="D25" s="2">
        <v>4.59</v>
      </c>
      <c r="E25" s="8">
        <v>-0.82</v>
      </c>
      <c r="G25" s="19">
        <v>-3</v>
      </c>
      <c r="I25" s="15">
        <f t="shared" si="0"/>
        <v>0.97</v>
      </c>
      <c r="J25" s="2">
        <f t="shared" si="1"/>
        <v>1.0483122362869199</v>
      </c>
    </row>
    <row r="26" spans="1:10" x14ac:dyDescent="0.25">
      <c r="C26" s="8"/>
      <c r="E26" s="8"/>
      <c r="G26" s="19"/>
      <c r="I26" s="15"/>
    </row>
    <row r="27" spans="1:10" x14ac:dyDescent="0.25">
      <c r="C27" s="8"/>
      <c r="E27" s="8"/>
      <c r="G27" s="19"/>
    </row>
    <row r="28" spans="1:10" x14ac:dyDescent="0.25">
      <c r="C28" s="8"/>
      <c r="E28" s="8"/>
      <c r="G28" s="8"/>
    </row>
    <row r="29" spans="1:10" x14ac:dyDescent="0.25">
      <c r="C29" s="8"/>
      <c r="E29" s="8"/>
      <c r="G29" s="8"/>
    </row>
    <row r="30" spans="1:10" x14ac:dyDescent="0.25">
      <c r="E30" s="1"/>
      <c r="G30" s="1"/>
    </row>
    <row r="31" spans="1:10" x14ac:dyDescent="0.25">
      <c r="E31" s="1"/>
      <c r="G31" s="1"/>
    </row>
    <row r="32" spans="1:10" x14ac:dyDescent="0.25">
      <c r="E32" s="1"/>
      <c r="G32" s="1"/>
    </row>
    <row r="33" spans="3:9" x14ac:dyDescent="0.25">
      <c r="E33" s="1"/>
      <c r="G33" s="1"/>
    </row>
    <row r="34" spans="3:9" x14ac:dyDescent="0.25">
      <c r="E34" s="1"/>
      <c r="G34" s="1"/>
    </row>
    <row r="35" spans="3:9" x14ac:dyDescent="0.25">
      <c r="C35" s="1"/>
      <c r="F35" s="1"/>
      <c r="G35" s="1"/>
      <c r="H35" s="1"/>
      <c r="I35" s="2" t="s">
        <v>1</v>
      </c>
    </row>
  </sheetData>
  <sheetProtection password="DC07" sheet="1" objects="1" scenarios="1" selectLockedCells="1" selectUnlockedCell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LABS</Ringtest>
    <Jaar xmlns="08cda046-0f15-45eb-a9d5-77306d3264cd">2013</Jaar>
    <DEEL xmlns="08cda046-0f15-45eb-a9d5-77306d3264cd">Deel 3</DEEL>
    <Publicatiedatum xmlns="dda9e79c-c62e-445e-b991-197574827cb3">2021-05-25T07:55:38+00:00</Publicatiedatum>
    <Distributie_x0020_datum xmlns="eba2475f-4c5c-418a-90c2-2b36802fc485">25 januari 2012</Distributie_x0020_datum>
    <PublicURL xmlns="08cda046-0f15-45eb-a9d5-77306d3264cd">https://reflabos.vito.be/ree/LABS_2013-7_Deel3.xlsx</Public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28CABA-61EA-4ACE-AA36-E45301F2B2DE}"/>
</file>

<file path=customXml/itemProps2.xml><?xml version="1.0" encoding="utf-8"?>
<ds:datastoreItem xmlns:ds="http://schemas.openxmlformats.org/officeDocument/2006/customXml" ds:itemID="{9D67F512-10F7-46CA-8114-A0332BED0AB9}"/>
</file>

<file path=customXml/itemProps3.xml><?xml version="1.0" encoding="utf-8"?>
<ds:datastoreItem xmlns:ds="http://schemas.openxmlformats.org/officeDocument/2006/customXml" ds:itemID="{CAE05244-D854-4EA2-9490-AEDB85534E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HF staal 1</vt:lpstr>
      <vt:lpstr>HF staal 2</vt:lpstr>
      <vt:lpstr>HF staal 3</vt:lpstr>
      <vt:lpstr>HF staal 4</vt:lpstr>
      <vt:lpstr>'HF staal 1'!Print_Area</vt:lpstr>
      <vt:lpstr>'HF staal 2'!Print_Area</vt:lpstr>
      <vt:lpstr>'HF staal 3'!Print_Area</vt:lpstr>
      <vt:lpstr>'HF staal 4'!Print_Area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2013-7</dc:title>
  <dc:creator>BAEYENSB</dc:creator>
  <cp:lastModifiedBy>Meynen Greet</cp:lastModifiedBy>
  <cp:lastPrinted>2013-08-28T07:21:24Z</cp:lastPrinted>
  <dcterms:created xsi:type="dcterms:W3CDTF">2010-09-21T12:11:22Z</dcterms:created>
  <dcterms:modified xsi:type="dcterms:W3CDTF">2019-05-21T13:47:19Z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7100</vt:r8>
  </property>
  <property fmtid="{D5CDD505-2E9C-101B-9397-08002B2CF9AE}" pid="4" name="DEEL">
    <vt:lpwstr>Deel 3</vt:lpwstr>
  </property>
</Properties>
</file>