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285" windowWidth="17745" windowHeight="9855" tabRatio="849"/>
  </bookViews>
  <sheets>
    <sheet name="Styreen" sheetId="33" r:id="rId1"/>
    <sheet name="Chloorbenzeen" sheetId="34" r:id="rId2"/>
    <sheet name="Ethylbenzeen" sheetId="29" r:id="rId3"/>
    <sheet name="Tetrachloorethyleen" sheetId="30" r:id="rId4"/>
    <sheet name="Trichloormethaan" sheetId="31" r:id="rId5"/>
    <sheet name="Vinylacetaat" sheetId="32" r:id="rId6"/>
    <sheet name="Methylcyclohexanon" sheetId="27" r:id="rId7"/>
    <sheet name="2-Butanon" sheetId="28" r:id="rId8"/>
    <sheet name="Tetrahydrofuraan" sheetId="26" r:id="rId9"/>
    <sheet name="Propanol" sheetId="25" r:id="rId10"/>
  </sheets>
  <definedNames>
    <definedName name="_xlnm.Print_Area" localSheetId="7">'2-Butanon'!$A$1:$W$28</definedName>
    <definedName name="_xlnm.Print_Area" localSheetId="1">Chloorbenzeen!$A$1:$W$30</definedName>
    <definedName name="_xlnm.Print_Area" localSheetId="2">Ethylbenzeen!$A$1:$W$31</definedName>
    <definedName name="_xlnm.Print_Area" localSheetId="6">Methylcyclohexanon!$A$1:$W$29</definedName>
    <definedName name="_xlnm.Print_Area" localSheetId="9">Propanol!$A$1:$W$29</definedName>
    <definedName name="_xlnm.Print_Area" localSheetId="0">Styreen!$A$1:$W$30</definedName>
    <definedName name="_xlnm.Print_Area" localSheetId="3">Tetrachloorethyleen!$A$1:$W$29</definedName>
    <definedName name="_xlnm.Print_Area" localSheetId="8">Tetrahydrofuraan!$A$1:$W$28</definedName>
    <definedName name="_xlnm.Print_Area" localSheetId="4">Trichloormethaan!$A$1:$W$27</definedName>
    <definedName name="_xlnm.Print_Area" localSheetId="5">Vinylacetaat!$A$1:$W$28</definedName>
  </definedNames>
  <calcPr calcId="145621"/>
</workbook>
</file>

<file path=xl/calcChain.xml><?xml version="1.0" encoding="utf-8"?>
<calcChain xmlns="http://schemas.openxmlformats.org/spreadsheetml/2006/main">
  <c r="H15" i="26" l="1"/>
  <c r="H19" i="26"/>
  <c r="H12" i="25"/>
  <c r="I12" i="25"/>
  <c r="H13" i="25"/>
  <c r="I13" i="25"/>
  <c r="H14" i="25"/>
  <c r="I14" i="25"/>
  <c r="H15" i="25"/>
  <c r="I15" i="25"/>
  <c r="H16" i="25"/>
  <c r="I16" i="25"/>
  <c r="H17" i="25"/>
  <c r="I17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F24" i="25"/>
  <c r="F20" i="25"/>
  <c r="F21" i="25"/>
  <c r="F22" i="25"/>
  <c r="F23" i="25"/>
  <c r="F19" i="25"/>
  <c r="F12" i="25"/>
  <c r="F13" i="25"/>
  <c r="F14" i="25"/>
  <c r="F15" i="25"/>
  <c r="F16" i="25"/>
  <c r="F17" i="25"/>
  <c r="I23" i="26"/>
  <c r="H24" i="26"/>
  <c r="I24" i="26"/>
  <c r="F12" i="26"/>
  <c r="F13" i="26"/>
  <c r="F14" i="26"/>
  <c r="F15" i="26"/>
  <c r="F16" i="26"/>
  <c r="F17" i="26"/>
  <c r="F19" i="26"/>
  <c r="F20" i="26"/>
  <c r="F21" i="26"/>
  <c r="F22" i="26"/>
  <c r="F24" i="26"/>
  <c r="H12" i="28"/>
  <c r="I12" i="28"/>
  <c r="H13" i="28"/>
  <c r="I13" i="28"/>
  <c r="H14" i="28"/>
  <c r="I14" i="28"/>
  <c r="H15" i="28"/>
  <c r="I15" i="28"/>
  <c r="H16" i="28"/>
  <c r="I16" i="28"/>
  <c r="H17" i="28"/>
  <c r="I17" i="28"/>
  <c r="I18" i="28"/>
  <c r="H19" i="28"/>
  <c r="I19" i="28"/>
  <c r="H20" i="28"/>
  <c r="I20" i="28"/>
  <c r="H21" i="28"/>
  <c r="I21" i="28"/>
  <c r="H22" i="28"/>
  <c r="I22" i="28"/>
  <c r="H23" i="28"/>
  <c r="I23" i="28"/>
  <c r="H24" i="28"/>
  <c r="I24" i="28"/>
  <c r="F12" i="28"/>
  <c r="F13" i="28"/>
  <c r="F14" i="28"/>
  <c r="F15" i="28"/>
  <c r="F16" i="28"/>
  <c r="F17" i="28"/>
  <c r="F19" i="28"/>
  <c r="F20" i="28"/>
  <c r="F21" i="28"/>
  <c r="F22" i="28"/>
  <c r="F23" i="28"/>
  <c r="F24" i="28"/>
  <c r="H12" i="27"/>
  <c r="I12" i="27"/>
  <c r="H13" i="27"/>
  <c r="I13" i="27"/>
  <c r="H14" i="27"/>
  <c r="I14" i="27"/>
  <c r="H15" i="27"/>
  <c r="I15" i="27"/>
  <c r="H16" i="27"/>
  <c r="I16" i="27"/>
  <c r="H17" i="27"/>
  <c r="I17" i="27"/>
  <c r="I18" i="27"/>
  <c r="H19" i="27"/>
  <c r="I19" i="27"/>
  <c r="H20" i="27"/>
  <c r="I20" i="27"/>
  <c r="H21" i="27"/>
  <c r="I21" i="27"/>
  <c r="H22" i="27"/>
  <c r="I22" i="27"/>
  <c r="I23" i="27"/>
  <c r="H24" i="27"/>
  <c r="I24" i="27"/>
  <c r="D6" i="32"/>
  <c r="H12" i="32"/>
  <c r="I12" i="32"/>
  <c r="H13" i="32"/>
  <c r="I13" i="32"/>
  <c r="H14" i="32"/>
  <c r="I14" i="32"/>
  <c r="H15" i="32"/>
  <c r="I15" i="32"/>
  <c r="H16" i="32"/>
  <c r="I16" i="32"/>
  <c r="H17" i="32"/>
  <c r="I17" i="32"/>
  <c r="I18" i="32"/>
  <c r="H19" i="32"/>
  <c r="I19" i="32"/>
  <c r="H20" i="32"/>
  <c r="I20" i="32"/>
  <c r="H21" i="32"/>
  <c r="I21" i="32"/>
  <c r="H22" i="32"/>
  <c r="I22" i="32"/>
  <c r="H23" i="32"/>
  <c r="I23" i="32"/>
  <c r="H24" i="32"/>
  <c r="I24" i="32"/>
  <c r="F11" i="32"/>
  <c r="H11" i="32"/>
  <c r="I11" i="32"/>
  <c r="H12" i="31"/>
  <c r="I12" i="31"/>
  <c r="H13" i="31"/>
  <c r="I13" i="31"/>
  <c r="H14" i="31"/>
  <c r="I14" i="31"/>
  <c r="H15" i="31"/>
  <c r="I15" i="31"/>
  <c r="H16" i="31"/>
  <c r="I16" i="31"/>
  <c r="H17" i="31"/>
  <c r="I17" i="31"/>
  <c r="I18" i="31"/>
  <c r="H19" i="31"/>
  <c r="I19" i="31"/>
  <c r="H20" i="31"/>
  <c r="I20" i="31"/>
  <c r="H21" i="31"/>
  <c r="I21" i="31"/>
  <c r="H22" i="31"/>
  <c r="I22" i="31"/>
  <c r="H23" i="31"/>
  <c r="I23" i="31"/>
  <c r="H24" i="31"/>
  <c r="I24" i="31"/>
  <c r="H12" i="30"/>
  <c r="I12" i="30"/>
  <c r="H13" i="30"/>
  <c r="I13" i="30"/>
  <c r="H14" i="30"/>
  <c r="I14" i="30"/>
  <c r="H15" i="30"/>
  <c r="I15" i="30"/>
  <c r="H16" i="30"/>
  <c r="I16" i="30"/>
  <c r="H17" i="30"/>
  <c r="I17" i="30"/>
  <c r="I18" i="30"/>
  <c r="I19" i="30"/>
  <c r="H20" i="30"/>
  <c r="I20" i="30"/>
  <c r="H21" i="30"/>
  <c r="I21" i="30"/>
  <c r="H22" i="30"/>
  <c r="I22" i="30"/>
  <c r="H23" i="30"/>
  <c r="I23" i="30"/>
  <c r="H24" i="30"/>
  <c r="I24" i="30"/>
  <c r="H12" i="29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H21" i="29"/>
  <c r="I21" i="29"/>
  <c r="H22" i="29"/>
  <c r="I22" i="29"/>
  <c r="H23" i="29"/>
  <c r="I23" i="29"/>
  <c r="H24" i="29"/>
  <c r="I24" i="29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H12" i="33"/>
  <c r="I12" i="33"/>
  <c r="H13" i="33"/>
  <c r="I13" i="33"/>
  <c r="H14" i="33"/>
  <c r="I14" i="33"/>
  <c r="H15" i="33"/>
  <c r="I15" i="33"/>
  <c r="H16" i="33"/>
  <c r="I16" i="33"/>
  <c r="H17" i="33"/>
  <c r="I17" i="33"/>
  <c r="I18" i="33"/>
  <c r="H19" i="33"/>
  <c r="I19" i="33"/>
  <c r="H20" i="33"/>
  <c r="I20" i="33"/>
  <c r="H21" i="33"/>
  <c r="I21" i="33"/>
  <c r="H22" i="33"/>
  <c r="I22" i="33"/>
  <c r="H23" i="33"/>
  <c r="I23" i="33"/>
  <c r="H24" i="33"/>
  <c r="I24" i="33"/>
  <c r="F12" i="34"/>
  <c r="H12" i="34" s="1"/>
  <c r="F13" i="34"/>
  <c r="H13" i="34" s="1"/>
  <c r="F14" i="34"/>
  <c r="H14" i="34" s="1"/>
  <c r="F15" i="34"/>
  <c r="H15" i="34" s="1"/>
  <c r="F16" i="34"/>
  <c r="H16" i="34" s="1"/>
  <c r="F17" i="34"/>
  <c r="H17" i="34" s="1"/>
  <c r="F19" i="34"/>
  <c r="H19" i="34" s="1"/>
  <c r="F20" i="34"/>
  <c r="H20" i="34" s="1"/>
  <c r="F21" i="34"/>
  <c r="H21" i="34" s="1"/>
  <c r="F22" i="34"/>
  <c r="H22" i="34" s="1"/>
  <c r="F23" i="34"/>
  <c r="H23" i="34" s="1"/>
  <c r="F24" i="34"/>
  <c r="H24" i="34" s="1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12" i="30"/>
  <c r="F13" i="30"/>
  <c r="F14" i="30"/>
  <c r="F15" i="30"/>
  <c r="F16" i="30"/>
  <c r="F17" i="30"/>
  <c r="F20" i="30"/>
  <c r="F21" i="30"/>
  <c r="F22" i="30"/>
  <c r="F23" i="30"/>
  <c r="F24" i="30"/>
  <c r="F12" i="31"/>
  <c r="F13" i="31"/>
  <c r="F14" i="31"/>
  <c r="F15" i="31"/>
  <c r="F16" i="31"/>
  <c r="F17" i="31"/>
  <c r="F19" i="31"/>
  <c r="F20" i="31"/>
  <c r="F21" i="31"/>
  <c r="F22" i="31"/>
  <c r="F23" i="31"/>
  <c r="F24" i="31"/>
  <c r="F12" i="32"/>
  <c r="F13" i="32"/>
  <c r="F14" i="32"/>
  <c r="F15" i="32"/>
  <c r="F16" i="32"/>
  <c r="F17" i="32"/>
  <c r="F19" i="32"/>
  <c r="F20" i="32"/>
  <c r="F21" i="32"/>
  <c r="F22" i="32"/>
  <c r="F23" i="32"/>
  <c r="F24" i="32"/>
  <c r="F12" i="27"/>
  <c r="F13" i="27"/>
  <c r="F14" i="27"/>
  <c r="F15" i="27"/>
  <c r="F16" i="27"/>
  <c r="F17" i="27"/>
  <c r="F19" i="27"/>
  <c r="F20" i="27"/>
  <c r="F21" i="27"/>
  <c r="F22" i="27"/>
  <c r="F24" i="27"/>
  <c r="F12" i="33"/>
  <c r="F13" i="33"/>
  <c r="F14" i="33"/>
  <c r="F15" i="33"/>
  <c r="F16" i="33"/>
  <c r="F17" i="33"/>
  <c r="D6" i="33"/>
  <c r="F19" i="33"/>
  <c r="F20" i="33"/>
  <c r="F21" i="33"/>
  <c r="F22" i="33"/>
  <c r="F23" i="33"/>
  <c r="F24" i="33"/>
  <c r="F11" i="33"/>
  <c r="H11" i="33" s="1"/>
  <c r="I11" i="33"/>
  <c r="I12" i="26" l="1"/>
  <c r="I13" i="26"/>
  <c r="I14" i="26"/>
  <c r="I15" i="26"/>
  <c r="I16" i="26"/>
  <c r="I17" i="26"/>
  <c r="I18" i="26"/>
  <c r="I19" i="26"/>
  <c r="I20" i="26"/>
  <c r="I21" i="26"/>
  <c r="I22" i="26"/>
  <c r="H12" i="26"/>
  <c r="H13" i="26"/>
  <c r="H14" i="26"/>
  <c r="H16" i="26"/>
  <c r="H17" i="26"/>
  <c r="H20" i="26"/>
  <c r="H21" i="26"/>
  <c r="H22" i="26"/>
  <c r="F11" i="26"/>
  <c r="H11" i="26" s="1"/>
  <c r="I11" i="26"/>
  <c r="F11" i="30"/>
  <c r="H11" i="30" s="1"/>
  <c r="I11" i="30"/>
  <c r="F11" i="29"/>
  <c r="I11" i="29"/>
  <c r="D6" i="26" l="1"/>
  <c r="D6" i="30"/>
  <c r="H11" i="29"/>
  <c r="D6" i="29"/>
  <c r="F11" i="34"/>
  <c r="D6" i="34" s="1"/>
  <c r="H11" i="34" l="1"/>
  <c r="I11" i="34"/>
  <c r="F11" i="25" l="1"/>
  <c r="D6" i="25" s="1"/>
  <c r="F11" i="27"/>
  <c r="D6" i="27" s="1"/>
  <c r="D5" i="34"/>
  <c r="D5" i="29"/>
  <c r="D5" i="30"/>
  <c r="D5" i="31"/>
  <c r="D5" i="32"/>
  <c r="D5" i="27"/>
  <c r="D5" i="28"/>
  <c r="D5" i="26"/>
  <c r="D5" i="25"/>
  <c r="D5" i="33"/>
  <c r="I11" i="25"/>
  <c r="I11" i="31"/>
  <c r="H11" i="25" l="1"/>
  <c r="F11" i="31"/>
  <c r="F11" i="28"/>
  <c r="D6" i="28" s="1"/>
  <c r="I11" i="28"/>
  <c r="H11" i="31" l="1"/>
  <c r="D6" i="31"/>
  <c r="H11" i="28"/>
  <c r="H11" i="27" l="1"/>
  <c r="I11" i="27"/>
</calcChain>
</file>

<file path=xl/sharedStrings.xml><?xml version="1.0" encoding="utf-8"?>
<sst xmlns="http://schemas.openxmlformats.org/spreadsheetml/2006/main" count="181" uniqueCount="33">
  <si>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</si>
  <si>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</si>
  <si>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</si>
  <si>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</si>
  <si>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</si>
  <si>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</si>
  <si>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</si>
  <si>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</si>
  <si>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</si>
  <si>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</si>
  <si>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</si>
  <si>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</si>
  <si>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</si>
  <si>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Ethylbenzeen</t>
  </si>
  <si>
    <t>Tetrachloorethyleen</t>
  </si>
  <si>
    <t>Tetrahydrofuraan</t>
  </si>
  <si>
    <t>m</t>
  </si>
  <si>
    <t>Styreen</t>
  </si>
  <si>
    <t>Propanol</t>
  </si>
  <si>
    <t>121,2</t>
  </si>
  <si>
    <t>141,3</t>
  </si>
  <si>
    <t>2-Butanon</t>
  </si>
  <si>
    <t>Methylcyclohexanon</t>
  </si>
  <si>
    <t>Vinylacetaat</t>
  </si>
  <si>
    <t>Trichloormethaan</t>
  </si>
  <si>
    <t>Chloorbenzeen</t>
  </si>
  <si>
    <t>64,26</t>
  </si>
  <si>
    <t>4,067</t>
  </si>
  <si>
    <t>FAIL</t>
  </si>
  <si>
    <t>NG</t>
  </si>
  <si>
    <t>-0,21</t>
  </si>
  <si>
    <t>-</t>
  </si>
  <si>
    <t>94,97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</si>
</sst>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/>
    <xf numFmtId="0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center" vertical="center"/>
    </xf>
    <xf numFmtId="1" fontId="5" fillId="2" borderId="0" xfId="5" applyNumberFormat="1" applyFont="1" applyFill="1" applyBorder="1" applyAlignment="1">
      <alignment horizontal="right" vertical="center"/>
    </xf>
    <xf numFmtId="2" fontId="5" fillId="2" borderId="0" xfId="5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2" fontId="5" fillId="2" borderId="0" xfId="0" applyNumberFormat="1" applyFont="1" applyFill="1" applyAlignment="1">
      <alignment horizontal="left" vertical="center"/>
    </xf>
    <xf numFmtId="164" fontId="5" fillId="2" borderId="0" xfId="5" applyNumberFormat="1" applyFont="1" applyFill="1" applyAlignment="1">
      <alignment horizontal="left" vertical="center"/>
    </xf>
    <xf numFmtId="2" fontId="5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" fontId="4" fillId="2" borderId="0" xfId="5" applyNumberFormat="1" applyFont="1" applyFill="1" applyBorder="1" applyAlignment="1" applyProtection="1">
      <alignment horizontal="center" vertical="center"/>
    </xf>
    <xf numFmtId="49" fontId="0" fillId="3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Styreen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Styreen!$C$11:$C$24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Styreen!$H$11:$H$24</c:f>
              <c:numCache>
                <c:formatCode>0.000</c:formatCode>
                <c:ptCount val="14"/>
                <c:pt idx="0">
                  <c:v>1.0621804387267031</c:v>
                </c:pt>
                <c:pt idx="1">
                  <c:v>0.96157017977898718</c:v>
                </c:pt>
                <c:pt idx="2">
                  <c:v>1.0753752267854197</c:v>
                </c:pt>
                <c:pt idx="3">
                  <c:v>1.0324921655945902</c:v>
                </c:pt>
                <c:pt idx="4">
                  <c:v>0.94012864918357253</c:v>
                </c:pt>
                <c:pt idx="5">
                  <c:v>1.0572323932046839</c:v>
                </c:pt>
                <c:pt idx="6">
                  <c:v>1.0687778327560613</c:v>
                </c:pt>
                <c:pt idx="8">
                  <c:v>1.172686788718456</c:v>
                </c:pt>
                <c:pt idx="9">
                  <c:v>1.070427181263401</c:v>
                </c:pt>
                <c:pt idx="10">
                  <c:v>1.0753752267854197</c:v>
                </c:pt>
                <c:pt idx="11">
                  <c:v>1.0588817417120238</c:v>
                </c:pt>
                <c:pt idx="12">
                  <c:v>1.0357908626092693</c:v>
                </c:pt>
                <c:pt idx="13">
                  <c:v>1.2485568200560779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Styreen!$C$11:$C$24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Styreen!$I$11:$I$24</c:f>
              <c:numCache>
                <c:formatCode>0.00</c:formatCode>
                <c:ptCount val="14"/>
                <c:pt idx="0">
                  <c:v>1.0598713508164275</c:v>
                </c:pt>
                <c:pt idx="1">
                  <c:v>1.0598713508164275</c:v>
                </c:pt>
                <c:pt idx="2">
                  <c:v>1.0598713508164275</c:v>
                </c:pt>
                <c:pt idx="3">
                  <c:v>1.0598713508164275</c:v>
                </c:pt>
                <c:pt idx="4">
                  <c:v>1.0598713508164275</c:v>
                </c:pt>
                <c:pt idx="5">
                  <c:v>1.0598713508164275</c:v>
                </c:pt>
                <c:pt idx="6">
                  <c:v>1.0598713508164275</c:v>
                </c:pt>
                <c:pt idx="7">
                  <c:v>1.0598713508164275</c:v>
                </c:pt>
                <c:pt idx="8">
                  <c:v>1.0598713508164275</c:v>
                </c:pt>
                <c:pt idx="9">
                  <c:v>1.0598713508164275</c:v>
                </c:pt>
                <c:pt idx="10">
                  <c:v>1.0598713508164275</c:v>
                </c:pt>
                <c:pt idx="11">
                  <c:v>1.0598713508164275</c:v>
                </c:pt>
                <c:pt idx="12">
                  <c:v>1.0598713508164275</c:v>
                </c:pt>
                <c:pt idx="13">
                  <c:v>1.0598713508164275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1674624"/>
        <c:crosses val="autoZero"/>
        <c:auto val="1"/>
        <c:lblAlgn val="ctr"/>
        <c:lblOffset val="100"/>
        <c:noMultiLvlLbl val="1"/>
      </c:catAx>
      <c:valAx>
        <c:axId val="361674624"/>
        <c:scaling>
          <c:orientation val="minMax"/>
          <c:max val="1.3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672704"/>
        <c:crosses val="autoZero"/>
        <c:crossBetween val="midCat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baseline="0">
                <a:effectLst/>
              </a:rPr>
              <a:t>Propanol</a:t>
            </a:r>
            <a:endParaRPr lang="nl-BE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Propanol!$C$11:$C$24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Propanol!$H$11:$H$24</c:f>
              <c:numCache>
                <c:formatCode>0.000</c:formatCode>
                <c:ptCount val="14"/>
                <c:pt idx="0">
                  <c:v>0.70792079207920788</c:v>
                </c:pt>
                <c:pt idx="1">
                  <c:v>0.81105610561056096</c:v>
                </c:pt>
                <c:pt idx="2">
                  <c:v>0.99009900990099009</c:v>
                </c:pt>
                <c:pt idx="3">
                  <c:v>0.91584158415841588</c:v>
                </c:pt>
                <c:pt idx="4">
                  <c:v>0.94884488448844873</c:v>
                </c:pt>
                <c:pt idx="5">
                  <c:v>0.79290429042904276</c:v>
                </c:pt>
                <c:pt idx="6">
                  <c:v>1.113861386138614</c:v>
                </c:pt>
                <c:pt idx="8">
                  <c:v>1.0396039603960396</c:v>
                </c:pt>
                <c:pt idx="9">
                  <c:v>0.99009900990099009</c:v>
                </c:pt>
                <c:pt idx="10">
                  <c:v>0.9818481848184818</c:v>
                </c:pt>
                <c:pt idx="11">
                  <c:v>1.023102310231023</c:v>
                </c:pt>
                <c:pt idx="12">
                  <c:v>1.0313531353135312</c:v>
                </c:pt>
                <c:pt idx="13">
                  <c:v>0.80115511551155105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Propanol!$C$11:$C$24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Propanol!$I$11:$I$24</c:f>
              <c:numCache>
                <c:formatCode>0.00</c:formatCode>
                <c:ptCount val="14"/>
                <c:pt idx="0">
                  <c:v>0.9372937293729372</c:v>
                </c:pt>
                <c:pt idx="1">
                  <c:v>0.9372937293729372</c:v>
                </c:pt>
                <c:pt idx="2">
                  <c:v>0.9372937293729372</c:v>
                </c:pt>
                <c:pt idx="3">
                  <c:v>0.9372937293729372</c:v>
                </c:pt>
                <c:pt idx="4">
                  <c:v>0.9372937293729372</c:v>
                </c:pt>
                <c:pt idx="5">
                  <c:v>0.9372937293729372</c:v>
                </c:pt>
                <c:pt idx="6">
                  <c:v>0.9372937293729372</c:v>
                </c:pt>
                <c:pt idx="7">
                  <c:v>0.9372937293729372</c:v>
                </c:pt>
                <c:pt idx="8">
                  <c:v>0.9372937293729372</c:v>
                </c:pt>
                <c:pt idx="9">
                  <c:v>0.9372937293729372</c:v>
                </c:pt>
                <c:pt idx="10">
                  <c:v>0.9372937293729372</c:v>
                </c:pt>
                <c:pt idx="11">
                  <c:v>0.9372937293729372</c:v>
                </c:pt>
                <c:pt idx="12">
                  <c:v>0.9372937293729372</c:v>
                </c:pt>
                <c:pt idx="13">
                  <c:v>0.9372937293729372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49344"/>
        <c:axId val="363051264"/>
      </c:lineChart>
      <c:catAx>
        <c:axId val="3630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3051264"/>
        <c:crosses val="autoZero"/>
        <c:auto val="1"/>
        <c:lblAlgn val="ctr"/>
        <c:lblOffset val="100"/>
        <c:noMultiLvlLbl val="1"/>
      </c:catAx>
      <c:valAx>
        <c:axId val="363051264"/>
        <c:scaling>
          <c:orientation val="minMax"/>
          <c:max val="1.1500000000000001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049344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Chloorbenzeen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640666313544662E-2"/>
          <c:y val="0.13742413044137941"/>
          <c:w val="0.78395478115875528"/>
          <c:h val="0.71150280487848783"/>
        </c:manualLayout>
      </c:layou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Chloorbenzeen!$C$11:$C$24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Chloorbenzeen!$H$11:$H$24</c:f>
              <c:numCache>
                <c:formatCode>0.000</c:formatCode>
                <c:ptCount val="14"/>
                <c:pt idx="0">
                  <c:v>0.9735973597359735</c:v>
                </c:pt>
                <c:pt idx="1">
                  <c:v>0.88283828382838281</c:v>
                </c:pt>
                <c:pt idx="2">
                  <c:v>1.0066006600660067</c:v>
                </c:pt>
                <c:pt idx="3">
                  <c:v>0.99834983498349827</c:v>
                </c:pt>
                <c:pt idx="4">
                  <c:v>1.0396039603960396</c:v>
                </c:pt>
                <c:pt idx="5">
                  <c:v>0.84983498349834974</c:v>
                </c:pt>
                <c:pt idx="6">
                  <c:v>1.0478547854785478</c:v>
                </c:pt>
                <c:pt idx="8">
                  <c:v>0.99834983498349827</c:v>
                </c:pt>
                <c:pt idx="9">
                  <c:v>1.0478547854785478</c:v>
                </c:pt>
                <c:pt idx="10">
                  <c:v>0.99834983498349827</c:v>
                </c:pt>
                <c:pt idx="11">
                  <c:v>0.89933993399339929</c:v>
                </c:pt>
                <c:pt idx="12">
                  <c:v>1.0313531353135312</c:v>
                </c:pt>
                <c:pt idx="13">
                  <c:v>1.023102310231023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Chloorbenzeen!$C$11:$C$24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Chloorbenzeen!$I$11:$I$24</c:f>
              <c:numCache>
                <c:formatCode>0.00</c:formatCode>
                <c:ptCount val="14"/>
                <c:pt idx="0">
                  <c:v>0.98762376237623761</c:v>
                </c:pt>
                <c:pt idx="1">
                  <c:v>0.98762376237623761</c:v>
                </c:pt>
                <c:pt idx="2">
                  <c:v>0.98762376237623761</c:v>
                </c:pt>
                <c:pt idx="3">
                  <c:v>0.98762376237623761</c:v>
                </c:pt>
                <c:pt idx="4">
                  <c:v>0.98762376237623761</c:v>
                </c:pt>
                <c:pt idx="5">
                  <c:v>0.98762376237623761</c:v>
                </c:pt>
                <c:pt idx="6">
                  <c:v>0.98762376237623761</c:v>
                </c:pt>
                <c:pt idx="7">
                  <c:v>0.98762376237623761</c:v>
                </c:pt>
                <c:pt idx="8">
                  <c:v>0.98762376237623761</c:v>
                </c:pt>
                <c:pt idx="9">
                  <c:v>0.98762376237623761</c:v>
                </c:pt>
                <c:pt idx="10">
                  <c:v>0.98762376237623761</c:v>
                </c:pt>
                <c:pt idx="11">
                  <c:v>0.98762376237623761</c:v>
                </c:pt>
                <c:pt idx="12">
                  <c:v>0.98762376237623761</c:v>
                </c:pt>
                <c:pt idx="13">
                  <c:v>0.98762376237623761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60096"/>
        <c:axId val="362615936"/>
      </c:lineChart>
      <c:catAx>
        <c:axId val="361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615936"/>
        <c:crosses val="autoZero"/>
        <c:auto val="1"/>
        <c:lblAlgn val="ctr"/>
        <c:lblOffset val="100"/>
        <c:noMultiLvlLbl val="1"/>
      </c:catAx>
      <c:valAx>
        <c:axId val="362615936"/>
        <c:scaling>
          <c:orientation val="minMax"/>
          <c:max val="1.0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860096"/>
        <c:crosses val="autoZero"/>
        <c:crossBetween val="midCat"/>
        <c:majorUnit val="2.0000000000000004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Ethylbenzeen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Ethylbenzeen!$C$11:$C$24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Ethylbenzeen!$H$11:$H$24</c:f>
              <c:numCache>
                <c:formatCode>0.000</c:formatCode>
                <c:ptCount val="14"/>
                <c:pt idx="0">
                  <c:v>0.90009000900090019</c:v>
                </c:pt>
                <c:pt idx="1">
                  <c:v>0.93609360936093611</c:v>
                </c:pt>
                <c:pt idx="2">
                  <c:v>1.0531053105310533</c:v>
                </c:pt>
                <c:pt idx="3">
                  <c:v>0.98109810981098122</c:v>
                </c:pt>
                <c:pt idx="4">
                  <c:v>0.98109810981098122</c:v>
                </c:pt>
                <c:pt idx="5">
                  <c:v>0.89918991899189937</c:v>
                </c:pt>
                <c:pt idx="6">
                  <c:v>1.0711071107110712</c:v>
                </c:pt>
                <c:pt idx="7">
                  <c:v>1.0441044104410442</c:v>
                </c:pt>
                <c:pt idx="8">
                  <c:v>0.99009900990099009</c:v>
                </c:pt>
                <c:pt idx="9">
                  <c:v>1.0711071107110712</c:v>
                </c:pt>
                <c:pt idx="10">
                  <c:v>1.0801080108010803</c:v>
                </c:pt>
                <c:pt idx="11">
                  <c:v>1.008100810081008</c:v>
                </c:pt>
                <c:pt idx="12">
                  <c:v>1.0351035103510351</c:v>
                </c:pt>
                <c:pt idx="13">
                  <c:v>1.008100810081008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Ethylbenzeen!$C$11:$C$24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Ethylbenzeen!$I$11:$I$24</c:f>
              <c:numCache>
                <c:formatCode>0.00</c:formatCode>
                <c:ptCount val="14"/>
                <c:pt idx="0">
                  <c:v>1.0045004500450045</c:v>
                </c:pt>
                <c:pt idx="1">
                  <c:v>1.0045004500450045</c:v>
                </c:pt>
                <c:pt idx="2">
                  <c:v>1.0045004500450045</c:v>
                </c:pt>
                <c:pt idx="3">
                  <c:v>1.0045004500450045</c:v>
                </c:pt>
                <c:pt idx="4">
                  <c:v>1.0045004500450045</c:v>
                </c:pt>
                <c:pt idx="5">
                  <c:v>1.0045004500450045</c:v>
                </c:pt>
                <c:pt idx="6">
                  <c:v>1.0045004500450045</c:v>
                </c:pt>
                <c:pt idx="7">
                  <c:v>1.0045004500450045</c:v>
                </c:pt>
                <c:pt idx="8">
                  <c:v>1.0045004500450045</c:v>
                </c:pt>
                <c:pt idx="9">
                  <c:v>1.0045004500450045</c:v>
                </c:pt>
                <c:pt idx="10">
                  <c:v>1.0045004500450045</c:v>
                </c:pt>
                <c:pt idx="11">
                  <c:v>1.0045004500450045</c:v>
                </c:pt>
                <c:pt idx="12">
                  <c:v>1.0045004500450045</c:v>
                </c:pt>
                <c:pt idx="13">
                  <c:v>1.0045004500450045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2652032"/>
        <c:crosses val="autoZero"/>
        <c:auto val="1"/>
        <c:lblAlgn val="ctr"/>
        <c:lblOffset val="100"/>
        <c:noMultiLvlLbl val="1"/>
      </c:catAx>
      <c:valAx>
        <c:axId val="362652032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9856"/>
        <c:crosses val="autoZero"/>
        <c:crossBetween val="midCat"/>
        <c:maj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Tetrachloorethyleen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Tetrachloorethyleen!$C$11:$C$24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Tetrachloorethyleen!$H$11:$H$24</c:f>
              <c:numCache>
                <c:formatCode>0.000</c:formatCode>
                <c:ptCount val="14"/>
                <c:pt idx="0">
                  <c:v>1.0368700692320079</c:v>
                </c:pt>
                <c:pt idx="1">
                  <c:v>0.92738689421993248</c:v>
                </c:pt>
                <c:pt idx="2">
                  <c:v>0.97085815488649163</c:v>
                </c:pt>
                <c:pt idx="3">
                  <c:v>1.0223796490098214</c:v>
                </c:pt>
                <c:pt idx="4">
                  <c:v>0.35904041217195298</c:v>
                </c:pt>
                <c:pt idx="5">
                  <c:v>0.90484624054097584</c:v>
                </c:pt>
                <c:pt idx="6">
                  <c:v>1.1077121236515859</c:v>
                </c:pt>
                <c:pt idx="9">
                  <c:v>1.1672838512316859</c:v>
                </c:pt>
                <c:pt idx="10">
                  <c:v>1.0578006762196104</c:v>
                </c:pt>
                <c:pt idx="11">
                  <c:v>1.0014490420222186</c:v>
                </c:pt>
                <c:pt idx="12">
                  <c:v>1.0449203026887781</c:v>
                </c:pt>
                <c:pt idx="13">
                  <c:v>1.0561906295282564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Tetrachloorethyleen!$C$11:$C$24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Tetrachloorethyleen!$I$11:$I$24</c:f>
              <c:numCache>
                <c:formatCode>0.00</c:formatCode>
                <c:ptCount val="14"/>
                <c:pt idx="0">
                  <c:v>1.0130413781999679</c:v>
                </c:pt>
                <c:pt idx="1">
                  <c:v>1.0130413781999679</c:v>
                </c:pt>
                <c:pt idx="2">
                  <c:v>1.0130413781999679</c:v>
                </c:pt>
                <c:pt idx="3">
                  <c:v>1.0130413781999679</c:v>
                </c:pt>
                <c:pt idx="4">
                  <c:v>1.0130413781999679</c:v>
                </c:pt>
                <c:pt idx="5">
                  <c:v>1.0130413781999679</c:v>
                </c:pt>
                <c:pt idx="6">
                  <c:v>1.0130413781999679</c:v>
                </c:pt>
                <c:pt idx="7">
                  <c:v>1.0130413781999679</c:v>
                </c:pt>
                <c:pt idx="8">
                  <c:v>1.0130413781999679</c:v>
                </c:pt>
                <c:pt idx="9">
                  <c:v>1.0130413781999679</c:v>
                </c:pt>
                <c:pt idx="10">
                  <c:v>1.0130413781999679</c:v>
                </c:pt>
                <c:pt idx="11">
                  <c:v>1.0130413781999679</c:v>
                </c:pt>
                <c:pt idx="12">
                  <c:v>1.0130413781999679</c:v>
                </c:pt>
                <c:pt idx="13">
                  <c:v>1.0130413781999679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659200"/>
        <c:crosses val="autoZero"/>
        <c:auto val="1"/>
        <c:lblAlgn val="ctr"/>
        <c:lblOffset val="100"/>
        <c:noMultiLvlLbl val="1"/>
      </c:catAx>
      <c:valAx>
        <c:axId val="362659200"/>
        <c:scaling>
          <c:orientation val="minMax"/>
          <c:max val="1.2"/>
          <c:min val="0.3500000000000000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572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Trichloormethaan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Trichloormethaan!$C$11:$C$24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Trichloormethaan!$H$11:$H$24</c:f>
              <c:numCache>
                <c:formatCode>0.000</c:formatCode>
                <c:ptCount val="14"/>
                <c:pt idx="0">
                  <c:v>1.0717797443461159</c:v>
                </c:pt>
                <c:pt idx="1">
                  <c:v>1.0258931497869552</c:v>
                </c:pt>
                <c:pt idx="2">
                  <c:v>1.0324483775811208</c:v>
                </c:pt>
                <c:pt idx="3">
                  <c:v>1.0521140609636186</c:v>
                </c:pt>
                <c:pt idx="4">
                  <c:v>1.107833497214028</c:v>
                </c:pt>
                <c:pt idx="5">
                  <c:v>1.1209439528023599</c:v>
                </c:pt>
                <c:pt idx="6">
                  <c:v>1.1012782694198622</c:v>
                </c:pt>
                <c:pt idx="8">
                  <c:v>0.98656178302195996</c:v>
                </c:pt>
                <c:pt idx="9">
                  <c:v>1.1373320222877745</c:v>
                </c:pt>
                <c:pt idx="10">
                  <c:v>0.99967223861029164</c:v>
                </c:pt>
                <c:pt idx="11">
                  <c:v>1.0324483775811208</c:v>
                </c:pt>
                <c:pt idx="12">
                  <c:v>1.117666338905277</c:v>
                </c:pt>
                <c:pt idx="13">
                  <c:v>1.0652245165519501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Trichloormethaan!$C$11:$C$24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Trichloormethaan!$I$11:$I$24</c:f>
              <c:numCache>
                <c:formatCode>0.00</c:formatCode>
                <c:ptCount val="14"/>
                <c:pt idx="0">
                  <c:v>1.0655522779416584</c:v>
                </c:pt>
                <c:pt idx="1">
                  <c:v>1.0655522779416584</c:v>
                </c:pt>
                <c:pt idx="2">
                  <c:v>1.0655522779416584</c:v>
                </c:pt>
                <c:pt idx="3">
                  <c:v>1.0655522779416584</c:v>
                </c:pt>
                <c:pt idx="4">
                  <c:v>1.0655522779416584</c:v>
                </c:pt>
                <c:pt idx="5">
                  <c:v>1.0655522779416584</c:v>
                </c:pt>
                <c:pt idx="6">
                  <c:v>1.0655522779416584</c:v>
                </c:pt>
                <c:pt idx="7">
                  <c:v>1.0655522779416584</c:v>
                </c:pt>
                <c:pt idx="8">
                  <c:v>1.0655522779416584</c:v>
                </c:pt>
                <c:pt idx="9">
                  <c:v>1.0655522779416584</c:v>
                </c:pt>
                <c:pt idx="10">
                  <c:v>1.0655522779416584</c:v>
                </c:pt>
                <c:pt idx="11">
                  <c:v>1.0655522779416584</c:v>
                </c:pt>
                <c:pt idx="12">
                  <c:v>1.0655522779416584</c:v>
                </c:pt>
                <c:pt idx="13">
                  <c:v>1.0655522779416584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729472"/>
        <c:crosses val="autoZero"/>
        <c:auto val="1"/>
        <c:lblAlgn val="ctr"/>
        <c:lblOffset val="100"/>
        <c:noMultiLvlLbl val="1"/>
      </c:catAx>
      <c:valAx>
        <c:axId val="362729472"/>
        <c:scaling>
          <c:orientation val="minMax"/>
          <c:max val="1.15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23200"/>
        <c:crosses val="autoZero"/>
        <c:crossBetween val="midCat"/>
        <c:maj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Vinylacetaat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Vinylacetaat!$C$11:$C$24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Vinylacetaat!$H$11:$H$24</c:f>
              <c:numCache>
                <c:formatCode>0.000</c:formatCode>
                <c:ptCount val="14"/>
                <c:pt idx="0">
                  <c:v>0.88602576808721512</c:v>
                </c:pt>
                <c:pt idx="1">
                  <c:v>0.9425173439048562</c:v>
                </c:pt>
                <c:pt idx="2">
                  <c:v>0.84638255698711584</c:v>
                </c:pt>
                <c:pt idx="3">
                  <c:v>0.93062438057482655</c:v>
                </c:pt>
                <c:pt idx="4">
                  <c:v>0.97621407333994048</c:v>
                </c:pt>
                <c:pt idx="5">
                  <c:v>0.91080277502477702</c:v>
                </c:pt>
                <c:pt idx="6">
                  <c:v>0.9435084241823587</c:v>
                </c:pt>
                <c:pt idx="8">
                  <c:v>0.86917740336967286</c:v>
                </c:pt>
                <c:pt idx="9">
                  <c:v>1.1397423191278493</c:v>
                </c:pt>
                <c:pt idx="10">
                  <c:v>1.10009910802775</c:v>
                </c:pt>
                <c:pt idx="11">
                  <c:v>0.87710604558969263</c:v>
                </c:pt>
                <c:pt idx="12">
                  <c:v>1.0307234886025767</c:v>
                </c:pt>
                <c:pt idx="13">
                  <c:v>0.88800792864221989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Vinylacetaat!$C$11:$C$24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Vinylacetaat!$I$11:$I$24</c:f>
              <c:numCache>
                <c:formatCode>0.00</c:formatCode>
                <c:ptCount val="14"/>
                <c:pt idx="0">
                  <c:v>0.94122893954410303</c:v>
                </c:pt>
                <c:pt idx="1">
                  <c:v>0.94122893954410303</c:v>
                </c:pt>
                <c:pt idx="2">
                  <c:v>0.94122893954410303</c:v>
                </c:pt>
                <c:pt idx="3">
                  <c:v>0.94122893954410303</c:v>
                </c:pt>
                <c:pt idx="4">
                  <c:v>0.94122893954410303</c:v>
                </c:pt>
                <c:pt idx="5">
                  <c:v>0.94122893954410303</c:v>
                </c:pt>
                <c:pt idx="6">
                  <c:v>0.94122893954410303</c:v>
                </c:pt>
                <c:pt idx="7">
                  <c:v>0.94122893954410303</c:v>
                </c:pt>
                <c:pt idx="8">
                  <c:v>0.94122893954410303</c:v>
                </c:pt>
                <c:pt idx="9">
                  <c:v>0.94122893954410303</c:v>
                </c:pt>
                <c:pt idx="10">
                  <c:v>0.94122893954410303</c:v>
                </c:pt>
                <c:pt idx="11">
                  <c:v>0.94122893954410303</c:v>
                </c:pt>
                <c:pt idx="12">
                  <c:v>0.94122893954410303</c:v>
                </c:pt>
                <c:pt idx="13">
                  <c:v>0.94122893954410303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798464"/>
        <c:crosses val="autoZero"/>
        <c:auto val="1"/>
        <c:lblAlgn val="ctr"/>
        <c:lblOffset val="100"/>
        <c:noMultiLvlLbl val="1"/>
      </c:catAx>
      <c:valAx>
        <c:axId val="362798464"/>
        <c:scaling>
          <c:orientation val="minMax"/>
          <c:max val="1.15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96544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Methylcyclohexanon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Methylcyclohexanon!$C$11:$C$24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Methylcyclohexanon!$H$11:$H$24</c:f>
              <c:numCache>
                <c:formatCode>0.000</c:formatCode>
                <c:ptCount val="14"/>
                <c:pt idx="0">
                  <c:v>0.56722054380664644</c:v>
                </c:pt>
                <c:pt idx="1">
                  <c:v>0.93655589123867056</c:v>
                </c:pt>
                <c:pt idx="2">
                  <c:v>0.95166163141993954</c:v>
                </c:pt>
                <c:pt idx="3">
                  <c:v>0.8987915407854985</c:v>
                </c:pt>
                <c:pt idx="4">
                  <c:v>1.3066465256797581</c:v>
                </c:pt>
                <c:pt idx="5">
                  <c:v>0.83836858006042292</c:v>
                </c:pt>
                <c:pt idx="6">
                  <c:v>1.012084592145015</c:v>
                </c:pt>
                <c:pt idx="8">
                  <c:v>0.95921450151057397</c:v>
                </c:pt>
                <c:pt idx="9">
                  <c:v>1.0271903323262839</c:v>
                </c:pt>
                <c:pt idx="10">
                  <c:v>1.0725075528700905</c:v>
                </c:pt>
                <c:pt idx="11">
                  <c:v>0.9441087613293051</c:v>
                </c:pt>
                <c:pt idx="13">
                  <c:v>0.80060422960725075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Methylcyclohexanon!$C$11:$C$24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Methylcyclohexanon!$I$11:$I$24</c:f>
              <c:numCache>
                <c:formatCode>0.00</c:formatCode>
                <c:ptCount val="14"/>
                <c:pt idx="0">
                  <c:v>0.9441087613293051</c:v>
                </c:pt>
                <c:pt idx="1">
                  <c:v>0.9441087613293051</c:v>
                </c:pt>
                <c:pt idx="2">
                  <c:v>0.9441087613293051</c:v>
                </c:pt>
                <c:pt idx="3">
                  <c:v>0.9441087613293051</c:v>
                </c:pt>
                <c:pt idx="4">
                  <c:v>0.9441087613293051</c:v>
                </c:pt>
                <c:pt idx="5">
                  <c:v>0.9441087613293051</c:v>
                </c:pt>
                <c:pt idx="6">
                  <c:v>0.9441087613293051</c:v>
                </c:pt>
                <c:pt idx="7">
                  <c:v>0.9441087613293051</c:v>
                </c:pt>
                <c:pt idx="8">
                  <c:v>0.9441087613293051</c:v>
                </c:pt>
                <c:pt idx="9">
                  <c:v>0.9441087613293051</c:v>
                </c:pt>
                <c:pt idx="10">
                  <c:v>0.9441087613293051</c:v>
                </c:pt>
                <c:pt idx="11">
                  <c:v>0.9441087613293051</c:v>
                </c:pt>
                <c:pt idx="12">
                  <c:v>0.9441087613293051</c:v>
                </c:pt>
                <c:pt idx="13">
                  <c:v>0.9441087613293051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.35"/>
          <c:min val="0.5500000000000000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2-Butanon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'2-Butanon'!$C$11:$C$24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'2-Butanon'!$H$11:$H$24</c:f>
              <c:numCache>
                <c:formatCode>0.000</c:formatCode>
                <c:ptCount val="14"/>
                <c:pt idx="0">
                  <c:v>0.53962264150943395</c:v>
                </c:pt>
                <c:pt idx="1">
                  <c:v>1.0471698113207548</c:v>
                </c:pt>
                <c:pt idx="2">
                  <c:v>1.0849056603773584</c:v>
                </c:pt>
                <c:pt idx="3">
                  <c:v>0.97169811320754718</c:v>
                </c:pt>
                <c:pt idx="4">
                  <c:v>0.95283018867924529</c:v>
                </c:pt>
                <c:pt idx="5">
                  <c:v>1.0188679245283019</c:v>
                </c:pt>
                <c:pt idx="6">
                  <c:v>1.0943396226415094</c:v>
                </c:pt>
                <c:pt idx="8">
                  <c:v>1.1509433962264151</c:v>
                </c:pt>
                <c:pt idx="9">
                  <c:v>1.1037735849056605</c:v>
                </c:pt>
                <c:pt idx="10">
                  <c:v>1.0943396226415094</c:v>
                </c:pt>
                <c:pt idx="11">
                  <c:v>0.98113207547169812</c:v>
                </c:pt>
                <c:pt idx="12">
                  <c:v>1.0188679245283019</c:v>
                </c:pt>
                <c:pt idx="13">
                  <c:v>0.86037735849056607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'2-Butanon'!$C$11:$C$24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'2-Butanon'!$I$11:$I$24</c:f>
              <c:numCache>
                <c:formatCode>0.00</c:formatCode>
                <c:ptCount val="14"/>
                <c:pt idx="0">
                  <c:v>1.019811320754717</c:v>
                </c:pt>
                <c:pt idx="1">
                  <c:v>1.019811320754717</c:v>
                </c:pt>
                <c:pt idx="2">
                  <c:v>1.019811320754717</c:v>
                </c:pt>
                <c:pt idx="3">
                  <c:v>1.019811320754717</c:v>
                </c:pt>
                <c:pt idx="4">
                  <c:v>1.019811320754717</c:v>
                </c:pt>
                <c:pt idx="5">
                  <c:v>1.019811320754717</c:v>
                </c:pt>
                <c:pt idx="6">
                  <c:v>1.019811320754717</c:v>
                </c:pt>
                <c:pt idx="7">
                  <c:v>1.019811320754717</c:v>
                </c:pt>
                <c:pt idx="8">
                  <c:v>1.019811320754717</c:v>
                </c:pt>
                <c:pt idx="9">
                  <c:v>1.019811320754717</c:v>
                </c:pt>
                <c:pt idx="10">
                  <c:v>1.019811320754717</c:v>
                </c:pt>
                <c:pt idx="11">
                  <c:v>1.019811320754717</c:v>
                </c:pt>
                <c:pt idx="12">
                  <c:v>1.019811320754717</c:v>
                </c:pt>
                <c:pt idx="13">
                  <c:v>1.019811320754717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60544"/>
        <c:axId val="362862464"/>
      </c:lineChart>
      <c:catAx>
        <c:axId val="3628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862464"/>
        <c:crossesAt val="-1"/>
        <c:auto val="1"/>
        <c:lblAlgn val="ctr"/>
        <c:lblOffset val="100"/>
        <c:noMultiLvlLbl val="1"/>
      </c:catAx>
      <c:valAx>
        <c:axId val="362862464"/>
        <c:scaling>
          <c:orientation val="minMax"/>
          <c:max val="1.2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60544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Tetrahydrofuraan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Tetrahydrofuraan!$C$11:$C$24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Tetrahydrofuraan!$H$11:$H$24</c:f>
              <c:numCache>
                <c:formatCode>0.000</c:formatCode>
                <c:ptCount val="14"/>
                <c:pt idx="0">
                  <c:v>0.93418259023354555</c:v>
                </c:pt>
                <c:pt idx="1">
                  <c:v>1.0120311394196744</c:v>
                </c:pt>
                <c:pt idx="2">
                  <c:v>1.0544939844302901</c:v>
                </c:pt>
                <c:pt idx="3">
                  <c:v>0.97664543524416136</c:v>
                </c:pt>
                <c:pt idx="4">
                  <c:v>1.3941967445152159</c:v>
                </c:pt>
                <c:pt idx="5">
                  <c:v>0.99079971691436652</c:v>
                </c:pt>
                <c:pt idx="6">
                  <c:v>1.1040339702760085</c:v>
                </c:pt>
                <c:pt idx="8">
                  <c:v>1.0615711252653925</c:v>
                </c:pt>
                <c:pt idx="9">
                  <c:v>1.0686482661004952</c:v>
                </c:pt>
                <c:pt idx="10">
                  <c:v>1.0828025477707006</c:v>
                </c:pt>
                <c:pt idx="11">
                  <c:v>1.0261854210898798</c:v>
                </c:pt>
                <c:pt idx="13">
                  <c:v>1.0261854210898798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Tetrahydrofuraan!$C$11:$C$24</c:f>
              <c:numCache>
                <c:formatCode>0</c:formatCode>
                <c:ptCount val="14"/>
                <c:pt idx="0">
                  <c:v>139</c:v>
                </c:pt>
                <c:pt idx="1">
                  <c:v>179</c:v>
                </c:pt>
                <c:pt idx="2">
                  <c:v>223</c:v>
                </c:pt>
                <c:pt idx="3">
                  <c:v>295</c:v>
                </c:pt>
                <c:pt idx="4">
                  <c:v>339</c:v>
                </c:pt>
                <c:pt idx="5">
                  <c:v>388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</c:numCache>
            </c:numRef>
          </c:cat>
          <c:val>
            <c:numRef>
              <c:f>Tetrahydrofuraan!$I$11:$I$24</c:f>
              <c:numCache>
                <c:formatCode>0.00</c:formatCode>
                <c:ptCount val="14"/>
                <c:pt idx="0">
                  <c:v>1.0403397027600849</c:v>
                </c:pt>
                <c:pt idx="1">
                  <c:v>1.0403397027600849</c:v>
                </c:pt>
                <c:pt idx="2">
                  <c:v>1.0403397027600849</c:v>
                </c:pt>
                <c:pt idx="3">
                  <c:v>1.0403397027600849</c:v>
                </c:pt>
                <c:pt idx="4">
                  <c:v>1.0403397027600849</c:v>
                </c:pt>
                <c:pt idx="5">
                  <c:v>1.0403397027600849</c:v>
                </c:pt>
                <c:pt idx="6">
                  <c:v>1.0403397027600849</c:v>
                </c:pt>
                <c:pt idx="7">
                  <c:v>1.0403397027600849</c:v>
                </c:pt>
                <c:pt idx="8">
                  <c:v>1.0403397027600849</c:v>
                </c:pt>
                <c:pt idx="9">
                  <c:v>1.0403397027600849</c:v>
                </c:pt>
                <c:pt idx="10">
                  <c:v>1.0403397027600849</c:v>
                </c:pt>
                <c:pt idx="11">
                  <c:v>1.0403397027600849</c:v>
                </c:pt>
                <c:pt idx="12">
                  <c:v>1.0403397027600849</c:v>
                </c:pt>
                <c:pt idx="13">
                  <c:v>1.0403397027600849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62950016"/>
        <c:crosses val="autoZero"/>
        <c:auto val="1"/>
        <c:lblAlgn val="ctr"/>
        <c:lblOffset val="100"/>
        <c:noMultiLvlLbl val="1"/>
      </c:catAx>
      <c:valAx>
        <c:axId val="362950016"/>
        <c:scaling>
          <c:orientation val="minMax"/>
          <c:max val="1.4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94809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154779</xdr:rowOff>
    </xdr:from>
    <xdr:to>
      <xdr:col>21</xdr:col>
      <xdr:colOff>82219</xdr:colOff>
      <xdr:row>27</xdr:row>
      <xdr:rowOff>111466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785811</xdr:colOff>
      <xdr:row>9</xdr:row>
      <xdr:rowOff>159542</xdr:rowOff>
    </xdr:from>
    <xdr:to>
      <xdr:col>21</xdr:col>
      <xdr:colOff>70311</xdr:colOff>
      <xdr:row>27</xdr:row>
      <xdr:rowOff>116229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797719</xdr:colOff>
      <xdr:row>9</xdr:row>
      <xdr:rowOff>135732</xdr:rowOff>
    </xdr:from>
    <xdr:to>
      <xdr:col>21</xdr:col>
      <xdr:colOff>82219</xdr:colOff>
      <xdr:row>27</xdr:row>
      <xdr:rowOff>92419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797718</xdr:colOff>
      <xdr:row>9</xdr:row>
      <xdr:rowOff>154780</xdr:rowOff>
    </xdr:from>
    <xdr:to>
      <xdr:col>21</xdr:col>
      <xdr:colOff>82218</xdr:colOff>
      <xdr:row>27</xdr:row>
      <xdr:rowOff>111467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750094</xdr:colOff>
      <xdr:row>9</xdr:row>
      <xdr:rowOff>154781</xdr:rowOff>
    </xdr:from>
    <xdr:to>
      <xdr:col>21</xdr:col>
      <xdr:colOff>34594</xdr:colOff>
      <xdr:row>27</xdr:row>
      <xdr:rowOff>111468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750095</xdr:colOff>
      <xdr:row>9</xdr:row>
      <xdr:rowOff>152399</xdr:rowOff>
    </xdr:from>
    <xdr:to>
      <xdr:col>21</xdr:col>
      <xdr:colOff>34595</xdr:colOff>
      <xdr:row>27</xdr:row>
      <xdr:rowOff>109086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762001</xdr:colOff>
      <xdr:row>9</xdr:row>
      <xdr:rowOff>147637</xdr:rowOff>
    </xdr:from>
    <xdr:to>
      <xdr:col>21</xdr:col>
      <xdr:colOff>46501</xdr:colOff>
      <xdr:row>27</xdr:row>
      <xdr:rowOff>104324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9</xdr:row>
      <xdr:rowOff>138111</xdr:rowOff>
    </xdr:from>
    <xdr:to>
      <xdr:col>21</xdr:col>
      <xdr:colOff>58405</xdr:colOff>
      <xdr:row>27</xdr:row>
      <xdr:rowOff>94798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750095</xdr:colOff>
      <xdr:row>9</xdr:row>
      <xdr:rowOff>138111</xdr:rowOff>
    </xdr:from>
    <xdr:to>
      <xdr:col>21</xdr:col>
      <xdr:colOff>34595</xdr:colOff>
      <xdr:row>27</xdr:row>
      <xdr:rowOff>94798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785811</xdr:colOff>
      <xdr:row>9</xdr:row>
      <xdr:rowOff>154783</xdr:rowOff>
    </xdr:from>
    <xdr:to>
      <xdr:col>21</xdr:col>
      <xdr:colOff>70311</xdr:colOff>
      <xdr:row>27</xdr:row>
      <xdr:rowOff>111470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80" zoomScaleNormal="80" workbookViewId="0">
      <selection activeCell="F14" sqref="F1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17</v>
      </c>
      <c r="E1" s="46"/>
      <c r="F1" s="3"/>
    </row>
    <row r="2" spans="1:11" ht="18" x14ac:dyDescent="0.25">
      <c r="C2" s="4" t="s">
        <v>3</v>
      </c>
      <c r="D2" s="24">
        <v>60.63</v>
      </c>
      <c r="E2" s="2" t="s">
        <v>4</v>
      </c>
    </row>
    <row r="3" spans="1:11" ht="18" x14ac:dyDescent="0.25">
      <c r="C3" s="4" t="s">
        <v>10</v>
      </c>
      <c r="D3" s="24" t="s">
        <v>26</v>
      </c>
      <c r="E3" s="2" t="s">
        <v>4</v>
      </c>
      <c r="F3" s="5"/>
    </row>
    <row r="4" spans="1:11" ht="18" x14ac:dyDescent="0.25">
      <c r="C4" s="4" t="s">
        <v>11</v>
      </c>
      <c r="D4" s="24" t="s">
        <v>27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6.3289760348583872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5"/>
      <c r="F10" s="5"/>
      <c r="H10" s="29"/>
      <c r="I10" s="29"/>
      <c r="J10" s="29"/>
      <c r="K10" s="29"/>
    </row>
    <row r="11" spans="1:11" x14ac:dyDescent="0.25">
      <c r="B11" s="20"/>
      <c r="C11" s="17">
        <v>139</v>
      </c>
      <c r="D11" s="15">
        <v>64.400000000000006</v>
      </c>
      <c r="E11" s="36">
        <v>0.03</v>
      </c>
      <c r="F11" s="35">
        <f t="shared" ref="F11:F24" si="0">((D11-$D$2)/$D$2)*100</f>
        <v>6.2180438726703002</v>
      </c>
      <c r="H11" s="30">
        <f>(100+F11)/100</f>
        <v>1.0621804387267031</v>
      </c>
      <c r="I11" s="29">
        <f>1+($D$3-$D$2)/$D$2</f>
        <v>1.0598713508164275</v>
      </c>
      <c r="J11" s="29"/>
      <c r="K11" s="29"/>
    </row>
    <row r="12" spans="1:11" x14ac:dyDescent="0.25">
      <c r="B12" s="20"/>
      <c r="C12" s="17">
        <v>179</v>
      </c>
      <c r="D12" s="15">
        <v>58.3</v>
      </c>
      <c r="E12" s="36">
        <v>-1.47</v>
      </c>
      <c r="F12" s="35">
        <f t="shared" si="0"/>
        <v>-3.8429820221012787</v>
      </c>
      <c r="H12" s="30">
        <f t="shared" ref="H12:H24" si="1">(100+F12)/100</f>
        <v>0.96157017977898718</v>
      </c>
      <c r="I12" s="29">
        <f t="shared" ref="I12:I24" si="2">1+($D$3-$D$2)/$D$2</f>
        <v>1.0598713508164275</v>
      </c>
      <c r="J12" s="29"/>
      <c r="K12" s="29"/>
    </row>
    <row r="13" spans="1:11" x14ac:dyDescent="0.25">
      <c r="B13" s="20"/>
      <c r="C13" s="17">
        <v>223</v>
      </c>
      <c r="D13" s="15">
        <v>65.2</v>
      </c>
      <c r="E13" s="36">
        <v>0.23</v>
      </c>
      <c r="F13" s="35">
        <f t="shared" si="0"/>
        <v>7.5375226785419764</v>
      </c>
      <c r="H13" s="30">
        <f t="shared" si="1"/>
        <v>1.0753752267854197</v>
      </c>
      <c r="I13" s="29">
        <f t="shared" si="2"/>
        <v>1.0598713508164275</v>
      </c>
      <c r="J13" s="29"/>
      <c r="K13" s="29"/>
    </row>
    <row r="14" spans="1:11" x14ac:dyDescent="0.25">
      <c r="B14" s="20"/>
      <c r="C14" s="17">
        <v>295</v>
      </c>
      <c r="D14" s="15">
        <v>62.6</v>
      </c>
      <c r="E14" s="36">
        <v>-0.41</v>
      </c>
      <c r="F14" s="35">
        <f t="shared" si="0"/>
        <v>3.2492165594590117</v>
      </c>
      <c r="H14" s="30">
        <f t="shared" si="1"/>
        <v>1.0324921655945902</v>
      </c>
      <c r="I14" s="29">
        <f t="shared" si="2"/>
        <v>1.0598713508164275</v>
      </c>
      <c r="J14" s="29"/>
      <c r="K14" s="29"/>
    </row>
    <row r="15" spans="1:11" x14ac:dyDescent="0.25">
      <c r="B15" s="20"/>
      <c r="C15" s="17">
        <v>339</v>
      </c>
      <c r="D15" s="15">
        <v>57</v>
      </c>
      <c r="E15" s="36">
        <v>-1.79</v>
      </c>
      <c r="F15" s="35">
        <f t="shared" si="0"/>
        <v>-5.9871350816427551</v>
      </c>
      <c r="H15" s="30">
        <f t="shared" si="1"/>
        <v>0.94012864918357253</v>
      </c>
      <c r="I15" s="29">
        <f t="shared" si="2"/>
        <v>1.0598713508164275</v>
      </c>
      <c r="J15" s="29"/>
      <c r="K15" s="29"/>
    </row>
    <row r="16" spans="1:11" x14ac:dyDescent="0.25">
      <c r="B16" s="20"/>
      <c r="C16" s="17">
        <v>388</v>
      </c>
      <c r="D16" s="15">
        <v>64.099999999999994</v>
      </c>
      <c r="E16" s="36">
        <v>-0.04</v>
      </c>
      <c r="F16" s="35">
        <f t="shared" si="0"/>
        <v>5.7232393204684016</v>
      </c>
      <c r="H16" s="30">
        <f t="shared" si="1"/>
        <v>1.0572323932046839</v>
      </c>
      <c r="I16" s="29">
        <f t="shared" si="2"/>
        <v>1.0598713508164275</v>
      </c>
      <c r="J16" s="29"/>
      <c r="K16" s="29"/>
    </row>
    <row r="17" spans="1:11" x14ac:dyDescent="0.25">
      <c r="B17" s="20"/>
      <c r="C17" s="17">
        <v>509</v>
      </c>
      <c r="D17" s="15">
        <v>64.8</v>
      </c>
      <c r="E17" s="36">
        <v>0.13</v>
      </c>
      <c r="F17" s="35">
        <f t="shared" si="0"/>
        <v>6.8777832756061263</v>
      </c>
      <c r="H17" s="30">
        <f t="shared" si="1"/>
        <v>1.0687778327560613</v>
      </c>
      <c r="I17" s="29">
        <f t="shared" si="2"/>
        <v>1.0598713508164275</v>
      </c>
      <c r="J17" s="29"/>
      <c r="K17" s="29"/>
    </row>
    <row r="18" spans="1:11" x14ac:dyDescent="0.25">
      <c r="B18" s="20"/>
      <c r="C18" s="17">
        <v>512</v>
      </c>
      <c r="D18" s="15" t="s">
        <v>29</v>
      </c>
      <c r="E18" s="38" t="s">
        <v>31</v>
      </c>
      <c r="F18" s="35"/>
      <c r="H18" s="30"/>
      <c r="I18" s="29">
        <f t="shared" si="2"/>
        <v>1.0598713508164275</v>
      </c>
      <c r="J18" s="29"/>
      <c r="K18" s="29"/>
    </row>
    <row r="19" spans="1:11" x14ac:dyDescent="0.25">
      <c r="A19" s="8"/>
      <c r="B19" s="20"/>
      <c r="C19" s="17">
        <v>579</v>
      </c>
      <c r="D19" s="15">
        <v>71.099999999999994</v>
      </c>
      <c r="E19" s="36">
        <v>1.68</v>
      </c>
      <c r="F19" s="35">
        <f t="shared" si="0"/>
        <v>17.268678871845609</v>
      </c>
      <c r="H19" s="30">
        <f t="shared" si="1"/>
        <v>1.172686788718456</v>
      </c>
      <c r="I19" s="29">
        <f t="shared" si="2"/>
        <v>1.0598713508164275</v>
      </c>
      <c r="J19" s="29"/>
      <c r="K19" s="29"/>
    </row>
    <row r="20" spans="1:11" x14ac:dyDescent="0.25">
      <c r="A20" s="8"/>
      <c r="B20" s="20"/>
      <c r="C20" s="17">
        <v>591</v>
      </c>
      <c r="D20" s="15">
        <v>64.900000000000006</v>
      </c>
      <c r="E20" s="36">
        <v>0.16</v>
      </c>
      <c r="F20" s="35">
        <f t="shared" si="0"/>
        <v>7.0427181263401</v>
      </c>
      <c r="H20" s="30">
        <f t="shared" si="1"/>
        <v>1.070427181263401</v>
      </c>
      <c r="I20" s="29">
        <f t="shared" si="2"/>
        <v>1.0598713508164275</v>
      </c>
      <c r="J20" s="29"/>
      <c r="K20" s="29"/>
    </row>
    <row r="21" spans="1:11" x14ac:dyDescent="0.25">
      <c r="A21" s="7"/>
      <c r="B21" s="20"/>
      <c r="C21" s="17">
        <v>644</v>
      </c>
      <c r="D21" s="15">
        <v>65.2</v>
      </c>
      <c r="E21" s="36">
        <v>0.23</v>
      </c>
      <c r="F21" s="35">
        <f t="shared" si="0"/>
        <v>7.5375226785419764</v>
      </c>
      <c r="H21" s="30">
        <f t="shared" si="1"/>
        <v>1.0753752267854197</v>
      </c>
      <c r="I21" s="29">
        <f t="shared" si="2"/>
        <v>1.0598713508164275</v>
      </c>
      <c r="J21" s="29"/>
      <c r="K21" s="29"/>
    </row>
    <row r="22" spans="1:11" x14ac:dyDescent="0.25">
      <c r="C22" s="17">
        <v>689</v>
      </c>
      <c r="D22" s="15">
        <v>64.2</v>
      </c>
      <c r="E22" s="36">
        <v>-0.01</v>
      </c>
      <c r="F22" s="35">
        <f t="shared" si="0"/>
        <v>5.8881741712023752</v>
      </c>
      <c r="H22" s="30">
        <f t="shared" si="1"/>
        <v>1.0588817417120238</v>
      </c>
      <c r="I22" s="29">
        <f t="shared" si="2"/>
        <v>1.0598713508164275</v>
      </c>
      <c r="J22" s="29"/>
      <c r="K22" s="29"/>
    </row>
    <row r="23" spans="1:11" x14ac:dyDescent="0.25">
      <c r="C23" s="17">
        <v>700</v>
      </c>
      <c r="D23" s="15">
        <v>62.8</v>
      </c>
      <c r="E23" s="36">
        <v>-0.36</v>
      </c>
      <c r="F23" s="35">
        <f t="shared" si="0"/>
        <v>3.5790862609269247</v>
      </c>
      <c r="H23" s="30">
        <f t="shared" si="1"/>
        <v>1.0357908626092693</v>
      </c>
      <c r="I23" s="29">
        <f t="shared" si="2"/>
        <v>1.0598713508164275</v>
      </c>
      <c r="J23" s="29"/>
      <c r="K23" s="29"/>
    </row>
    <row r="24" spans="1:11" x14ac:dyDescent="0.25">
      <c r="C24" s="17">
        <v>744</v>
      </c>
      <c r="D24" s="15">
        <v>75.7</v>
      </c>
      <c r="E24" s="37">
        <v>2.81</v>
      </c>
      <c r="F24" s="35">
        <f t="shared" si="0"/>
        <v>24.855682005607786</v>
      </c>
      <c r="H24" s="30">
        <f t="shared" si="1"/>
        <v>1.2485568200560779</v>
      </c>
      <c r="I24" s="29">
        <f t="shared" si="2"/>
        <v>1.0598713508164275</v>
      </c>
      <c r="J24" s="29"/>
      <c r="K24" s="29"/>
    </row>
    <row r="25" spans="1:11" x14ac:dyDescent="0.25">
      <c r="C25" s="8"/>
      <c r="E25" s="8"/>
      <c r="F25" s="16"/>
      <c r="H25" s="29"/>
      <c r="I25" s="29"/>
      <c r="J25" s="29"/>
      <c r="K25" s="29"/>
    </row>
    <row r="26" spans="1:11" x14ac:dyDescent="0.25">
      <c r="C26" s="8"/>
      <c r="E26" s="8"/>
      <c r="F26" s="16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8"/>
      <c r="F28" s="8"/>
      <c r="H28" s="29"/>
      <c r="I28" s="29"/>
      <c r="J28" s="29"/>
      <c r="K28" s="29"/>
    </row>
    <row r="29" spans="1:11" x14ac:dyDescent="0.25">
      <c r="C29" s="8"/>
      <c r="E29" s="8"/>
      <c r="F29" s="8"/>
      <c r="H29" s="29"/>
      <c r="I29" s="29"/>
      <c r="J29" s="29"/>
      <c r="K29" s="29"/>
    </row>
    <row r="30" spans="1:11" x14ac:dyDescent="0.25">
      <c r="C30" s="8"/>
      <c r="E30" s="8"/>
      <c r="F30" s="8"/>
      <c r="H30" s="29"/>
      <c r="I30" s="29"/>
      <c r="J30" s="29"/>
      <c r="K30" s="29"/>
    </row>
    <row r="31" spans="1:11" x14ac:dyDescent="0.25">
      <c r="C31" s="8"/>
      <c r="E31" s="8"/>
      <c r="F31" s="8"/>
      <c r="H31" s="29"/>
      <c r="I31" s="29"/>
      <c r="J31" s="29"/>
      <c r="K31" s="29"/>
    </row>
    <row r="32" spans="1:11" x14ac:dyDescent="0.25">
      <c r="C32" s="14"/>
      <c r="D32" s="14"/>
      <c r="F32" s="14"/>
      <c r="H32" s="29"/>
      <c r="I32" s="29"/>
      <c r="J32" s="29"/>
      <c r="K32" s="29"/>
    </row>
    <row r="33" spans="3:11" x14ac:dyDescent="0.25">
      <c r="C33" s="14"/>
      <c r="D33" s="14"/>
      <c r="F33" s="14"/>
      <c r="H33" s="29"/>
      <c r="I33" s="29"/>
      <c r="J33" s="29"/>
      <c r="K33" s="29"/>
    </row>
    <row r="34" spans="3:11" x14ac:dyDescent="0.25">
      <c r="C34" s="14"/>
      <c r="D34" s="14"/>
      <c r="F34" s="14"/>
      <c r="H34" s="29"/>
      <c r="I34" s="29"/>
      <c r="J34" s="29"/>
      <c r="K34" s="29"/>
    </row>
    <row r="35" spans="3:11" x14ac:dyDescent="0.25">
      <c r="C35" s="14"/>
      <c r="D35" s="14"/>
      <c r="F35" s="14"/>
    </row>
    <row r="36" spans="3:11" x14ac:dyDescent="0.25">
      <c r="C36" s="14"/>
      <c r="D36" s="14"/>
      <c r="F36" s="14"/>
    </row>
    <row r="37" spans="3:11" x14ac:dyDescent="0.25">
      <c r="C37" s="14"/>
      <c r="D37" s="14"/>
      <c r="F37" s="14"/>
    </row>
    <row r="38" spans="3:11" x14ac:dyDescent="0.25">
      <c r="C38" s="14"/>
      <c r="D38" s="14"/>
      <c r="F38" s="14"/>
    </row>
    <row r="39" spans="3:11" x14ac:dyDescent="0.25">
      <c r="C39" s="14"/>
      <c r="D39" s="14"/>
      <c r="F39" s="15"/>
    </row>
    <row r="40" spans="3:11" x14ac:dyDescent="0.25">
      <c r="C40" s="14"/>
      <c r="D40" s="14"/>
      <c r="F40" s="14"/>
      <c r="G40" s="14"/>
    </row>
    <row r="49" spans="3:8" x14ac:dyDescent="0.25">
      <c r="C49" s="1"/>
      <c r="E49" s="1"/>
      <c r="F49" s="1"/>
    </row>
    <row r="53" spans="3:8" x14ac:dyDescent="0.25">
      <c r="C53" s="1"/>
      <c r="E53" s="1"/>
      <c r="F53" s="1"/>
    </row>
    <row r="55" spans="3:8" x14ac:dyDescent="0.25">
      <c r="E55" s="1"/>
      <c r="F55" s="1"/>
    </row>
    <row r="56" spans="3:8" x14ac:dyDescent="0.25">
      <c r="E56" s="1"/>
      <c r="F56" s="1"/>
    </row>
    <row r="57" spans="3:8" x14ac:dyDescent="0.25">
      <c r="E57" s="1"/>
      <c r="F57" s="1"/>
    </row>
    <row r="58" spans="3:8" x14ac:dyDescent="0.25">
      <c r="E58" s="1"/>
      <c r="F58" s="1"/>
    </row>
    <row r="59" spans="3:8" x14ac:dyDescent="0.25">
      <c r="E59" s="1"/>
      <c r="F59" s="1"/>
    </row>
    <row r="60" spans="3:8" x14ac:dyDescent="0.25">
      <c r="C60" s="1"/>
      <c r="F60" s="1"/>
      <c r="G60" s="1"/>
      <c r="H60" s="2" t="s">
        <v>1</v>
      </c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18</v>
      </c>
      <c r="E1" s="46"/>
      <c r="F1" s="3"/>
    </row>
    <row r="2" spans="1:11" ht="18" x14ac:dyDescent="0.25">
      <c r="C2" s="4" t="s">
        <v>3</v>
      </c>
      <c r="D2" s="28" t="s">
        <v>19</v>
      </c>
      <c r="E2" s="2" t="s">
        <v>4</v>
      </c>
    </row>
    <row r="3" spans="1:11" ht="18" x14ac:dyDescent="0.25">
      <c r="C3" s="4" t="s">
        <v>10</v>
      </c>
      <c r="D3" s="28">
        <v>113.6</v>
      </c>
      <c r="E3" s="2" t="s">
        <v>4</v>
      </c>
      <c r="F3" s="5"/>
    </row>
    <row r="4" spans="1:11" ht="18" x14ac:dyDescent="0.25">
      <c r="C4" s="4" t="s">
        <v>11</v>
      </c>
      <c r="D4" s="28">
        <v>15.87</v>
      </c>
      <c r="E4" s="2" t="s">
        <v>4</v>
      </c>
      <c r="F4" s="5"/>
    </row>
    <row r="5" spans="1:11" x14ac:dyDescent="0.25">
      <c r="C5" s="4" t="s">
        <v>12</v>
      </c>
      <c r="D5" s="27">
        <f>(D4/D3)*100</f>
        <v>13.97007042253521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25"/>
      <c r="F10" s="5"/>
      <c r="H10" s="29"/>
      <c r="I10" s="29"/>
      <c r="J10" s="29"/>
      <c r="K10" s="29"/>
    </row>
    <row r="11" spans="1:11" x14ac:dyDescent="0.25">
      <c r="C11" s="17">
        <v>139</v>
      </c>
      <c r="D11" s="44">
        <v>85.8</v>
      </c>
      <c r="E11" s="36">
        <v>-1.75</v>
      </c>
      <c r="F11" s="35">
        <f>((D11-$D$2)/$D$2)*100</f>
        <v>-29.207920792079211</v>
      </c>
      <c r="H11" s="30">
        <f>(100+F11)/100</f>
        <v>0.70792079207920788</v>
      </c>
      <c r="I11" s="29">
        <f>1+($D$3-$D$2)/$D$2</f>
        <v>0.9372937293729372</v>
      </c>
      <c r="J11" s="29"/>
      <c r="K11" s="29"/>
    </row>
    <row r="12" spans="1:11" x14ac:dyDescent="0.25">
      <c r="C12" s="17">
        <v>179</v>
      </c>
      <c r="D12" s="44">
        <v>98.3</v>
      </c>
      <c r="E12" s="36">
        <v>-0.96</v>
      </c>
      <c r="F12" s="35">
        <f t="shared" ref="F12:F17" si="0">((D12-$D$2)/$D$2)*100</f>
        <v>-18.894389438943897</v>
      </c>
      <c r="H12" s="30">
        <f t="shared" ref="H12:H24" si="1">(100+F12)/100</f>
        <v>0.81105610561056096</v>
      </c>
      <c r="I12" s="29">
        <f t="shared" ref="I12:I24" si="2">1+($D$3-$D$2)/$D$2</f>
        <v>0.9372937293729372</v>
      </c>
      <c r="J12" s="29"/>
      <c r="K12" s="29"/>
    </row>
    <row r="13" spans="1:11" x14ac:dyDescent="0.25">
      <c r="C13" s="17">
        <v>223</v>
      </c>
      <c r="D13" s="44">
        <v>120</v>
      </c>
      <c r="E13" s="36">
        <v>0.4</v>
      </c>
      <c r="F13" s="35">
        <f t="shared" si="0"/>
        <v>-0.99009900990099231</v>
      </c>
      <c r="H13" s="30">
        <f t="shared" si="1"/>
        <v>0.99009900990099009</v>
      </c>
      <c r="I13" s="29">
        <f t="shared" si="2"/>
        <v>0.9372937293729372</v>
      </c>
      <c r="J13" s="29"/>
      <c r="K13" s="29"/>
    </row>
    <row r="14" spans="1:11" x14ac:dyDescent="0.25">
      <c r="C14" s="17">
        <v>295</v>
      </c>
      <c r="D14" s="44">
        <v>111</v>
      </c>
      <c r="E14" s="36">
        <v>-0.16</v>
      </c>
      <c r="F14" s="35">
        <f t="shared" si="0"/>
        <v>-8.415841584158418</v>
      </c>
      <c r="H14" s="30">
        <f t="shared" si="1"/>
        <v>0.91584158415841588</v>
      </c>
      <c r="I14" s="29">
        <f t="shared" si="2"/>
        <v>0.9372937293729372</v>
      </c>
      <c r="J14" s="29"/>
      <c r="K14" s="29"/>
    </row>
    <row r="15" spans="1:11" x14ac:dyDescent="0.25">
      <c r="C15" s="17">
        <v>339</v>
      </c>
      <c r="D15" s="44">
        <v>115</v>
      </c>
      <c r="E15" s="36">
        <v>0.09</v>
      </c>
      <c r="F15" s="35">
        <f t="shared" si="0"/>
        <v>-5.1155115511551177</v>
      </c>
      <c r="H15" s="30">
        <f t="shared" si="1"/>
        <v>0.94884488448844873</v>
      </c>
      <c r="I15" s="29">
        <f t="shared" si="2"/>
        <v>0.9372937293729372</v>
      </c>
      <c r="J15" s="29"/>
      <c r="K15" s="29"/>
    </row>
    <row r="16" spans="1:11" x14ac:dyDescent="0.25">
      <c r="C16" s="17">
        <v>388</v>
      </c>
      <c r="D16" s="44">
        <v>96.1</v>
      </c>
      <c r="E16" s="36">
        <v>-1.1000000000000001</v>
      </c>
      <c r="F16" s="35">
        <f t="shared" si="0"/>
        <v>-20.709570957095718</v>
      </c>
      <c r="H16" s="30">
        <f t="shared" si="1"/>
        <v>0.79290429042904276</v>
      </c>
      <c r="I16" s="29">
        <f t="shared" si="2"/>
        <v>0.9372937293729372</v>
      </c>
      <c r="J16" s="29"/>
      <c r="K16" s="29"/>
    </row>
    <row r="17" spans="1:11" x14ac:dyDescent="0.25">
      <c r="C17" s="17">
        <v>509</v>
      </c>
      <c r="D17" s="44">
        <v>135</v>
      </c>
      <c r="E17" s="36">
        <v>1.35</v>
      </c>
      <c r="F17" s="35">
        <f t="shared" si="0"/>
        <v>11.386138613861384</v>
      </c>
      <c r="H17" s="30">
        <f t="shared" si="1"/>
        <v>1.113861386138614</v>
      </c>
      <c r="I17" s="29">
        <f t="shared" si="2"/>
        <v>0.9372937293729372</v>
      </c>
      <c r="J17" s="29"/>
      <c r="K17" s="29"/>
    </row>
    <row r="18" spans="1:11" x14ac:dyDescent="0.25">
      <c r="C18" s="17">
        <v>512</v>
      </c>
      <c r="D18" s="44" t="s">
        <v>29</v>
      </c>
      <c r="E18" s="42"/>
      <c r="F18" s="35"/>
      <c r="H18" s="30"/>
      <c r="I18" s="29">
        <f t="shared" si="2"/>
        <v>0.9372937293729372</v>
      </c>
      <c r="J18" s="29"/>
      <c r="K18" s="29"/>
    </row>
    <row r="19" spans="1:11" x14ac:dyDescent="0.25">
      <c r="C19" s="17">
        <v>579</v>
      </c>
      <c r="D19" s="44">
        <v>126</v>
      </c>
      <c r="E19" s="36">
        <v>0.78</v>
      </c>
      <c r="F19" s="35">
        <f>((D19-$D$2)/$D$2)*100</f>
        <v>3.9603960396039577</v>
      </c>
      <c r="H19" s="30">
        <f t="shared" si="1"/>
        <v>1.0396039603960396</v>
      </c>
      <c r="I19" s="29">
        <f t="shared" si="2"/>
        <v>0.9372937293729372</v>
      </c>
      <c r="J19" s="29"/>
      <c r="K19" s="29"/>
    </row>
    <row r="20" spans="1:11" x14ac:dyDescent="0.25">
      <c r="C20" s="17">
        <v>591</v>
      </c>
      <c r="D20" s="44">
        <v>120</v>
      </c>
      <c r="E20" s="36">
        <v>0.4</v>
      </c>
      <c r="F20" s="35">
        <f>((D20-$D$2)/$D$2)*100</f>
        <v>-0.99009900990099231</v>
      </c>
      <c r="H20" s="30">
        <f t="shared" si="1"/>
        <v>0.99009900990099009</v>
      </c>
      <c r="I20" s="29">
        <f t="shared" si="2"/>
        <v>0.9372937293729372</v>
      </c>
      <c r="J20" s="29"/>
      <c r="K20" s="29"/>
    </row>
    <row r="21" spans="1:11" x14ac:dyDescent="0.25">
      <c r="A21" s="7"/>
      <c r="C21" s="17">
        <v>644</v>
      </c>
      <c r="D21" s="44">
        <v>119</v>
      </c>
      <c r="E21" s="36">
        <v>0.34</v>
      </c>
      <c r="F21" s="35">
        <f t="shared" ref="F21:F23" si="3">((D21-$D$2)/$D$2)*100</f>
        <v>-1.8151815181518174</v>
      </c>
      <c r="H21" s="30">
        <f t="shared" si="1"/>
        <v>0.9818481848184818</v>
      </c>
      <c r="I21" s="29">
        <f t="shared" si="2"/>
        <v>0.9372937293729372</v>
      </c>
      <c r="J21" s="29"/>
      <c r="K21" s="29"/>
    </row>
    <row r="22" spans="1:11" x14ac:dyDescent="0.25">
      <c r="A22" s="8"/>
      <c r="C22" s="17">
        <v>689</v>
      </c>
      <c r="D22" s="44">
        <v>124</v>
      </c>
      <c r="E22" s="36">
        <v>0.66</v>
      </c>
      <c r="F22" s="35">
        <f t="shared" si="3"/>
        <v>2.310231023102308</v>
      </c>
      <c r="H22" s="30">
        <f t="shared" si="1"/>
        <v>1.023102310231023</v>
      </c>
      <c r="I22" s="29">
        <f t="shared" si="2"/>
        <v>0.9372937293729372</v>
      </c>
      <c r="J22" s="29"/>
      <c r="K22" s="29"/>
    </row>
    <row r="23" spans="1:11" x14ac:dyDescent="0.25">
      <c r="A23" s="8"/>
      <c r="C23" s="17">
        <v>700</v>
      </c>
      <c r="D23" s="44">
        <v>125</v>
      </c>
      <c r="E23" s="36">
        <v>0.72</v>
      </c>
      <c r="F23" s="35">
        <f t="shared" si="3"/>
        <v>3.1353135313531331</v>
      </c>
      <c r="H23" s="30">
        <f t="shared" si="1"/>
        <v>1.0313531353135312</v>
      </c>
      <c r="I23" s="29">
        <f t="shared" si="2"/>
        <v>0.9372937293729372</v>
      </c>
      <c r="J23" s="29"/>
      <c r="K23" s="29"/>
    </row>
    <row r="24" spans="1:11" x14ac:dyDescent="0.25">
      <c r="C24" s="17">
        <v>744</v>
      </c>
      <c r="D24" s="44">
        <v>97.1</v>
      </c>
      <c r="E24" s="36">
        <v>-1.04</v>
      </c>
      <c r="F24" s="35">
        <f>((D24-$D$2)/$D$2)*100</f>
        <v>-19.884488448844891</v>
      </c>
      <c r="H24" s="30">
        <f t="shared" si="1"/>
        <v>0.80115511551155105</v>
      </c>
      <c r="I24" s="29">
        <f t="shared" si="2"/>
        <v>0.9372937293729372</v>
      </c>
      <c r="J24" s="29"/>
      <c r="K24" s="29"/>
    </row>
    <row r="25" spans="1:11" x14ac:dyDescent="0.25">
      <c r="C25" s="8"/>
      <c r="E25" s="8"/>
      <c r="F25" s="16"/>
      <c r="H25" s="29"/>
      <c r="I25" s="29"/>
      <c r="J25" s="29"/>
      <c r="K25" s="29"/>
    </row>
    <row r="26" spans="1:11" x14ac:dyDescent="0.25">
      <c r="C26" s="8"/>
      <c r="E26" s="8"/>
      <c r="F26" s="16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8"/>
      <c r="F28" s="8"/>
      <c r="H28" s="29"/>
      <c r="I28" s="29"/>
      <c r="J28" s="29"/>
      <c r="K28" s="29"/>
    </row>
    <row r="29" spans="1:11" x14ac:dyDescent="0.25">
      <c r="C29" s="8"/>
      <c r="E29" s="8"/>
      <c r="F29" s="8"/>
      <c r="H29" s="29"/>
      <c r="I29" s="29"/>
      <c r="J29" s="29"/>
      <c r="K29" s="29"/>
    </row>
    <row r="30" spans="1:11" x14ac:dyDescent="0.25">
      <c r="E30" s="1"/>
      <c r="F30" s="1"/>
      <c r="H30" s="29"/>
      <c r="I30" s="29"/>
      <c r="J30" s="29"/>
      <c r="K30" s="29"/>
    </row>
    <row r="31" spans="1:11" x14ac:dyDescent="0.25">
      <c r="E31" s="1"/>
      <c r="F31" s="1"/>
      <c r="H31" s="29"/>
      <c r="I31" s="29"/>
      <c r="J31" s="29"/>
      <c r="K31" s="29"/>
    </row>
    <row r="32" spans="1:11" x14ac:dyDescent="0.25">
      <c r="E32" s="1"/>
      <c r="F32" s="1"/>
      <c r="H32" s="29"/>
      <c r="I32" s="29"/>
      <c r="J32" s="29"/>
      <c r="K32" s="29"/>
    </row>
    <row r="33" spans="3:11" x14ac:dyDescent="0.25">
      <c r="C33" s="1"/>
      <c r="F33" s="1"/>
      <c r="G33" s="1"/>
      <c r="H33" s="29" t="s">
        <v>1</v>
      </c>
      <c r="I33" s="29"/>
      <c r="J33" s="29"/>
      <c r="K33" s="29"/>
    </row>
    <row r="34" spans="3:11" x14ac:dyDescent="0.25">
      <c r="H34" s="29"/>
      <c r="I34" s="29"/>
      <c r="J34" s="29"/>
      <c r="K34" s="29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25</v>
      </c>
      <c r="E1" s="46"/>
      <c r="F1" s="3"/>
    </row>
    <row r="2" spans="1:11" ht="18" x14ac:dyDescent="0.25">
      <c r="C2" s="4" t="s">
        <v>3</v>
      </c>
      <c r="D2" s="24">
        <v>121.2</v>
      </c>
      <c r="E2" s="2" t="s">
        <v>4</v>
      </c>
    </row>
    <row r="3" spans="1:11" ht="18" x14ac:dyDescent="0.25">
      <c r="C3" s="4" t="s">
        <v>10</v>
      </c>
      <c r="D3" s="24">
        <v>119.7</v>
      </c>
      <c r="E3" s="2" t="s">
        <v>4</v>
      </c>
      <c r="F3" s="5"/>
    </row>
    <row r="4" spans="1:11" ht="18" x14ac:dyDescent="0.25">
      <c r="C4" s="4" t="s">
        <v>11</v>
      </c>
      <c r="D4" s="24">
        <v>8.14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6.8003341687552217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C10" s="20"/>
      <c r="D10" s="21"/>
      <c r="E10" s="40"/>
      <c r="F10" s="35"/>
      <c r="H10" s="29"/>
      <c r="I10" s="29"/>
      <c r="J10" s="29"/>
      <c r="K10" s="29"/>
    </row>
    <row r="11" spans="1:11" x14ac:dyDescent="0.25">
      <c r="C11" s="17">
        <v>139</v>
      </c>
      <c r="D11" s="17">
        <v>118</v>
      </c>
      <c r="E11" s="36" t="s">
        <v>30</v>
      </c>
      <c r="F11" s="35">
        <f>((D11-$D$2)/$D$2)*100</f>
        <v>-2.6402640264026425</v>
      </c>
      <c r="H11" s="30">
        <f>(100+F11)/100</f>
        <v>0.9735973597359735</v>
      </c>
      <c r="I11" s="29">
        <f>1+($D$3-$D$2)/$D$2</f>
        <v>0.98762376237623761</v>
      </c>
      <c r="J11" s="29"/>
      <c r="K11" s="29"/>
    </row>
    <row r="12" spans="1:11" x14ac:dyDescent="0.25">
      <c r="C12" s="17">
        <v>179</v>
      </c>
      <c r="D12" s="17">
        <v>107</v>
      </c>
      <c r="E12" s="36">
        <v>-1.56</v>
      </c>
      <c r="F12" s="35">
        <f t="shared" ref="F12:F24" si="0">((D12-$D$2)/$D$2)*100</f>
        <v>-11.716171617161718</v>
      </c>
      <c r="H12" s="30">
        <f t="shared" ref="H12:H24" si="1">(100+F12)/100</f>
        <v>0.88283828382838281</v>
      </c>
      <c r="I12" s="29">
        <f t="shared" ref="I12:I24" si="2">1+($D$3-$D$2)/$D$2</f>
        <v>0.98762376237623761</v>
      </c>
      <c r="J12" s="29"/>
      <c r="K12" s="29"/>
    </row>
    <row r="13" spans="1:11" x14ac:dyDescent="0.25">
      <c r="C13" s="17">
        <v>223</v>
      </c>
      <c r="D13" s="17">
        <v>122</v>
      </c>
      <c r="E13" s="36">
        <v>0.28000000000000003</v>
      </c>
      <c r="F13" s="35">
        <f t="shared" si="0"/>
        <v>0.66006600660065773</v>
      </c>
      <c r="H13" s="30">
        <f t="shared" si="1"/>
        <v>1.0066006600660067</v>
      </c>
      <c r="I13" s="29">
        <f t="shared" si="2"/>
        <v>0.98762376237623761</v>
      </c>
      <c r="J13" s="29"/>
      <c r="K13" s="29"/>
    </row>
    <row r="14" spans="1:11" x14ac:dyDescent="0.25">
      <c r="C14" s="17">
        <v>295</v>
      </c>
      <c r="D14" s="17">
        <v>121</v>
      </c>
      <c r="E14" s="36">
        <v>0.16</v>
      </c>
      <c r="F14" s="35">
        <f t="shared" si="0"/>
        <v>-0.16501650165016735</v>
      </c>
      <c r="H14" s="30">
        <f t="shared" si="1"/>
        <v>0.99834983498349827</v>
      </c>
      <c r="I14" s="29">
        <f t="shared" si="2"/>
        <v>0.98762376237623761</v>
      </c>
      <c r="J14" s="29"/>
      <c r="K14" s="29"/>
    </row>
    <row r="15" spans="1:11" x14ac:dyDescent="0.25">
      <c r="C15" s="17">
        <v>339</v>
      </c>
      <c r="D15" s="17">
        <v>126</v>
      </c>
      <c r="E15" s="36">
        <v>0.77</v>
      </c>
      <c r="F15" s="35">
        <f t="shared" si="0"/>
        <v>3.9603960396039577</v>
      </c>
      <c r="H15" s="30">
        <f t="shared" si="1"/>
        <v>1.0396039603960396</v>
      </c>
      <c r="I15" s="29">
        <f t="shared" si="2"/>
        <v>0.98762376237623761</v>
      </c>
      <c r="J15" s="29"/>
      <c r="K15" s="29"/>
    </row>
    <row r="16" spans="1:11" x14ac:dyDescent="0.25">
      <c r="C16" s="17">
        <v>388</v>
      </c>
      <c r="D16" s="17">
        <v>103</v>
      </c>
      <c r="E16" s="37">
        <v>-2.0499999999999998</v>
      </c>
      <c r="F16" s="35">
        <f t="shared" si="0"/>
        <v>-15.016501650165019</v>
      </c>
      <c r="H16" s="30">
        <f t="shared" si="1"/>
        <v>0.84983498349834974</v>
      </c>
      <c r="I16" s="29">
        <f t="shared" si="2"/>
        <v>0.98762376237623761</v>
      </c>
      <c r="J16" s="29"/>
      <c r="K16" s="29"/>
    </row>
    <row r="17" spans="1:16" x14ac:dyDescent="0.25">
      <c r="C17" s="17">
        <v>509</v>
      </c>
      <c r="D17" s="17">
        <v>127</v>
      </c>
      <c r="E17" s="36">
        <v>0.9</v>
      </c>
      <c r="F17" s="35">
        <f t="shared" si="0"/>
        <v>4.7854785478547832</v>
      </c>
      <c r="H17" s="30">
        <f t="shared" si="1"/>
        <v>1.0478547854785478</v>
      </c>
      <c r="I17" s="29">
        <f t="shared" si="2"/>
        <v>0.98762376237623761</v>
      </c>
      <c r="J17" s="29"/>
      <c r="K17" s="29"/>
    </row>
    <row r="18" spans="1:16" x14ac:dyDescent="0.25">
      <c r="C18" s="17">
        <v>512</v>
      </c>
      <c r="D18" s="17" t="s">
        <v>29</v>
      </c>
      <c r="E18" s="38" t="s">
        <v>31</v>
      </c>
      <c r="F18" s="35"/>
      <c r="H18" s="30"/>
      <c r="I18" s="29">
        <f t="shared" si="2"/>
        <v>0.98762376237623761</v>
      </c>
      <c r="J18" s="29"/>
      <c r="K18" s="29"/>
    </row>
    <row r="19" spans="1:16" x14ac:dyDescent="0.25">
      <c r="C19" s="17">
        <v>579</v>
      </c>
      <c r="D19" s="17">
        <v>121</v>
      </c>
      <c r="E19" s="36">
        <v>0.16</v>
      </c>
      <c r="F19" s="35">
        <f t="shared" si="0"/>
        <v>-0.16501650165016735</v>
      </c>
      <c r="H19" s="30">
        <f t="shared" si="1"/>
        <v>0.99834983498349827</v>
      </c>
      <c r="I19" s="29">
        <f t="shared" si="2"/>
        <v>0.98762376237623761</v>
      </c>
      <c r="J19" s="29"/>
      <c r="K19" s="29"/>
    </row>
    <row r="20" spans="1:16" x14ac:dyDescent="0.25">
      <c r="C20" s="17">
        <v>591</v>
      </c>
      <c r="D20" s="17">
        <v>127</v>
      </c>
      <c r="E20" s="36">
        <v>0.9</v>
      </c>
      <c r="F20" s="35">
        <f t="shared" si="0"/>
        <v>4.7854785478547832</v>
      </c>
      <c r="H20" s="30">
        <f t="shared" si="1"/>
        <v>1.0478547854785478</v>
      </c>
      <c r="I20" s="29">
        <f t="shared" si="2"/>
        <v>0.98762376237623761</v>
      </c>
      <c r="J20" s="29"/>
      <c r="K20" s="29"/>
    </row>
    <row r="21" spans="1:16" x14ac:dyDescent="0.25">
      <c r="A21" s="7"/>
      <c r="C21" s="17">
        <v>644</v>
      </c>
      <c r="D21" s="17">
        <v>121</v>
      </c>
      <c r="E21" s="36">
        <v>0.16</v>
      </c>
      <c r="F21" s="35">
        <f t="shared" si="0"/>
        <v>-0.16501650165016735</v>
      </c>
      <c r="H21" s="30">
        <f t="shared" si="1"/>
        <v>0.99834983498349827</v>
      </c>
      <c r="I21" s="29">
        <f t="shared" si="2"/>
        <v>0.98762376237623761</v>
      </c>
      <c r="J21" s="29"/>
      <c r="K21" s="29"/>
    </row>
    <row r="22" spans="1:16" x14ac:dyDescent="0.25">
      <c r="A22" s="8"/>
      <c r="C22" s="17">
        <v>689</v>
      </c>
      <c r="D22" s="17">
        <v>109</v>
      </c>
      <c r="E22" s="36">
        <v>-1.31</v>
      </c>
      <c r="F22" s="35">
        <f t="shared" si="0"/>
        <v>-10.066006600660069</v>
      </c>
      <c r="H22" s="30">
        <f t="shared" si="1"/>
        <v>0.89933993399339929</v>
      </c>
      <c r="I22" s="29">
        <f t="shared" si="2"/>
        <v>0.98762376237623761</v>
      </c>
      <c r="J22" s="29"/>
      <c r="K22" s="29"/>
    </row>
    <row r="23" spans="1:16" x14ac:dyDescent="0.25">
      <c r="A23" s="8"/>
      <c r="C23" s="17">
        <v>700</v>
      </c>
      <c r="D23" s="17">
        <v>125</v>
      </c>
      <c r="E23" s="36">
        <v>0.65</v>
      </c>
      <c r="F23" s="35">
        <f t="shared" si="0"/>
        <v>3.1353135313531331</v>
      </c>
      <c r="H23" s="30">
        <f t="shared" si="1"/>
        <v>1.0313531353135312</v>
      </c>
      <c r="I23" s="29">
        <f t="shared" si="2"/>
        <v>0.98762376237623761</v>
      </c>
      <c r="J23" s="29"/>
      <c r="K23" s="29"/>
    </row>
    <row r="24" spans="1:16" x14ac:dyDescent="0.25">
      <c r="C24" s="17">
        <v>744</v>
      </c>
      <c r="D24" s="17">
        <v>124</v>
      </c>
      <c r="E24" s="36">
        <v>0.53</v>
      </c>
      <c r="F24" s="35">
        <f t="shared" si="0"/>
        <v>2.310231023102308</v>
      </c>
      <c r="H24" s="30">
        <f t="shared" si="1"/>
        <v>1.023102310231023</v>
      </c>
      <c r="I24" s="29">
        <f t="shared" si="2"/>
        <v>0.98762376237623761</v>
      </c>
      <c r="J24" s="29"/>
      <c r="K24" s="29"/>
    </row>
    <row r="25" spans="1:16" x14ac:dyDescent="0.25">
      <c r="C25" s="8"/>
      <c r="E25" s="8"/>
      <c r="F25" s="16"/>
      <c r="H25" s="30"/>
      <c r="I25" s="29"/>
      <c r="J25" s="29"/>
      <c r="K25" s="29"/>
    </row>
    <row r="26" spans="1:16" x14ac:dyDescent="0.25">
      <c r="C26" s="8"/>
      <c r="E26" s="8"/>
      <c r="F26" s="16"/>
      <c r="H26" s="29"/>
      <c r="I26" s="29"/>
      <c r="J26" s="29"/>
      <c r="K26" s="29"/>
    </row>
    <row r="27" spans="1:16" x14ac:dyDescent="0.25">
      <c r="C27" s="8"/>
      <c r="E27" s="8"/>
      <c r="F27" s="8"/>
      <c r="H27" s="29"/>
      <c r="I27" s="29"/>
      <c r="J27" s="29"/>
      <c r="K27" s="29"/>
    </row>
    <row r="28" spans="1:16" x14ac:dyDescent="0.25">
      <c r="C28" s="8"/>
      <c r="E28" s="8"/>
      <c r="F28" s="8"/>
      <c r="H28" s="29"/>
      <c r="I28" s="29"/>
      <c r="J28" s="29"/>
      <c r="K28" s="29"/>
    </row>
    <row r="29" spans="1:16" x14ac:dyDescent="0.25">
      <c r="B29" s="1"/>
      <c r="C29" s="8"/>
      <c r="D29" s="1"/>
      <c r="E29" s="8"/>
      <c r="F29" s="8"/>
      <c r="G29" s="1"/>
      <c r="H29" s="31"/>
      <c r="I29" s="31"/>
      <c r="J29" s="31"/>
      <c r="K29" s="31"/>
      <c r="L29" s="1"/>
      <c r="M29" s="1"/>
      <c r="N29" s="1"/>
      <c r="O29" s="1"/>
      <c r="P29" s="1"/>
    </row>
    <row r="30" spans="1:16" x14ac:dyDescent="0.25">
      <c r="B30" s="1"/>
      <c r="C30" s="1"/>
      <c r="D30" s="1"/>
      <c r="E30" s="1"/>
      <c r="F30" s="1"/>
      <c r="G30" s="1"/>
      <c r="H30" s="31"/>
      <c r="I30" s="31"/>
      <c r="J30" s="31"/>
      <c r="K30" s="32"/>
      <c r="L30" s="23"/>
      <c r="M30" s="1"/>
      <c r="N30" s="1"/>
      <c r="O30" s="1"/>
      <c r="P30" s="1"/>
    </row>
    <row r="31" spans="1:16" x14ac:dyDescent="0.25">
      <c r="B31" s="1"/>
      <c r="C31" s="34"/>
      <c r="D31" s="1"/>
      <c r="E31" s="1"/>
      <c r="F31" s="1"/>
      <c r="G31" s="1"/>
      <c r="H31" s="31"/>
      <c r="I31" s="31"/>
      <c r="J31" s="31"/>
      <c r="K31" s="32"/>
      <c r="L31" s="23"/>
      <c r="M31" s="1"/>
      <c r="N31" s="1"/>
      <c r="O31" s="1"/>
      <c r="P31" s="1"/>
    </row>
    <row r="32" spans="1:16" x14ac:dyDescent="0.25">
      <c r="B32" s="1"/>
      <c r="C32" s="1"/>
      <c r="D32" s="1"/>
      <c r="E32" s="1"/>
      <c r="F32" s="1"/>
      <c r="G32" s="1"/>
      <c r="H32" s="31"/>
      <c r="I32" s="31"/>
      <c r="J32" s="31"/>
      <c r="K32" s="32"/>
      <c r="L32" s="23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31"/>
      <c r="I33" s="31"/>
      <c r="J33" s="31"/>
      <c r="K33" s="32"/>
      <c r="L33" s="23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31"/>
      <c r="I34" s="31"/>
      <c r="J34" s="31"/>
      <c r="K34" s="32"/>
      <c r="L34" s="23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22"/>
      <c r="L35" s="23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22"/>
      <c r="L36" s="23"/>
      <c r="M36" s="1"/>
      <c r="N36" s="1"/>
      <c r="O36" s="1"/>
      <c r="P36" s="1"/>
    </row>
    <row r="37" spans="2:16" x14ac:dyDescent="0.25">
      <c r="B37" s="1"/>
      <c r="C37" s="34"/>
      <c r="D37" s="1"/>
      <c r="E37" s="1"/>
      <c r="F37" s="1"/>
      <c r="G37" s="1"/>
      <c r="H37" s="1"/>
      <c r="I37" s="1"/>
      <c r="J37" s="1"/>
      <c r="K37" s="22"/>
      <c r="L37" s="23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22"/>
      <c r="L38" s="23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22"/>
      <c r="L39" s="23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22"/>
      <c r="L40" s="23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22"/>
      <c r="L41" s="23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22"/>
      <c r="L42" s="23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22"/>
      <c r="L43" s="23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22"/>
      <c r="L44" s="23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22"/>
      <c r="L45" s="23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22"/>
      <c r="L46" s="23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22"/>
      <c r="L47" s="23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22"/>
      <c r="L48" s="23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22"/>
      <c r="L49" s="23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22"/>
      <c r="L50" s="23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22"/>
      <c r="L51" s="23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C53" s="1"/>
      <c r="E53" s="1"/>
      <c r="F53" s="1"/>
    </row>
    <row r="55" spans="2:16" x14ac:dyDescent="0.25">
      <c r="E55" s="1"/>
      <c r="F55" s="1"/>
    </row>
    <row r="56" spans="2:16" x14ac:dyDescent="0.25">
      <c r="E56" s="1"/>
      <c r="F56" s="1"/>
    </row>
    <row r="57" spans="2:16" x14ac:dyDescent="0.25">
      <c r="E57" s="1"/>
      <c r="F57" s="1"/>
    </row>
    <row r="58" spans="2:16" x14ac:dyDescent="0.25">
      <c r="E58" s="1"/>
      <c r="F58" s="1"/>
    </row>
    <row r="59" spans="2:16" x14ac:dyDescent="0.25">
      <c r="E59" s="1"/>
      <c r="F59" s="1"/>
    </row>
    <row r="60" spans="2:16" x14ac:dyDescent="0.25">
      <c r="C60" s="1"/>
      <c r="F60" s="1"/>
      <c r="G60" s="1"/>
      <c r="H60" s="2" t="s">
        <v>1</v>
      </c>
    </row>
  </sheetData>
  <sheetProtection password="DC07" sheet="1" objects="1" scenarios="1" selectLockedCells="1" selectUnlockedCells="1"/>
  <sortState ref="C10:G21">
    <sortCondition ref="C10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39" t="s">
        <v>13</v>
      </c>
      <c r="E1" s="39"/>
      <c r="F1" s="3"/>
    </row>
    <row r="2" spans="1:11" ht="18" x14ac:dyDescent="0.25">
      <c r="C2" s="4" t="s">
        <v>3</v>
      </c>
      <c r="D2" s="11">
        <v>111.1</v>
      </c>
      <c r="E2" s="2" t="s">
        <v>4</v>
      </c>
    </row>
    <row r="3" spans="1:11" ht="18" x14ac:dyDescent="0.25">
      <c r="C3" s="4" t="s">
        <v>10</v>
      </c>
      <c r="D3" s="11">
        <v>111.6</v>
      </c>
      <c r="E3" s="2" t="s">
        <v>4</v>
      </c>
      <c r="F3" s="5"/>
    </row>
    <row r="4" spans="1:11" ht="18" x14ac:dyDescent="0.25">
      <c r="C4" s="4" t="s">
        <v>11</v>
      </c>
      <c r="D4" s="12">
        <v>7.4619999999999997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6.6863799283154126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14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25"/>
      <c r="F10" s="5"/>
      <c r="H10" s="29"/>
      <c r="I10" s="29"/>
      <c r="J10" s="29"/>
      <c r="K10" s="29"/>
    </row>
    <row r="11" spans="1:11" x14ac:dyDescent="0.25">
      <c r="A11" s="8"/>
      <c r="B11" s="8"/>
      <c r="C11" s="17">
        <v>139</v>
      </c>
      <c r="D11" s="6">
        <v>100</v>
      </c>
      <c r="E11" s="36">
        <v>-1.55</v>
      </c>
      <c r="F11" s="35">
        <f>((D11-$D$2)/$D$2)*100</f>
        <v>-9.9909990999099865</v>
      </c>
      <c r="H11" s="30">
        <f t="shared" ref="H11" si="0">(100+F11)/100</f>
        <v>0.90009000900090019</v>
      </c>
      <c r="I11" s="29">
        <f>1+($D$3-$D$2)/$D$2</f>
        <v>1.0045004500450045</v>
      </c>
      <c r="J11" s="29"/>
      <c r="K11" s="29"/>
    </row>
    <row r="12" spans="1:11" x14ac:dyDescent="0.25">
      <c r="A12" s="8"/>
      <c r="B12" s="8"/>
      <c r="C12" s="17">
        <v>179</v>
      </c>
      <c r="D12" s="6">
        <v>104</v>
      </c>
      <c r="E12" s="36">
        <v>-1.02</v>
      </c>
      <c r="F12" s="35">
        <f t="shared" ref="F12:F24" si="1">((D12-$D$2)/$D$2)*100</f>
        <v>-6.3906390639063861</v>
      </c>
      <c r="H12" s="30">
        <f t="shared" ref="H12:H24" si="2">(100+F12)/100</f>
        <v>0.93609360936093611</v>
      </c>
      <c r="I12" s="29">
        <f t="shared" ref="I12:I24" si="3">1+($D$3-$D$2)/$D$2</f>
        <v>1.0045004500450045</v>
      </c>
      <c r="J12" s="29"/>
      <c r="K12" s="29"/>
    </row>
    <row r="13" spans="1:11" x14ac:dyDescent="0.25">
      <c r="A13" s="8"/>
      <c r="B13" s="8"/>
      <c r="C13" s="17">
        <v>223</v>
      </c>
      <c r="D13" s="6">
        <v>117</v>
      </c>
      <c r="E13" s="36">
        <v>0.72</v>
      </c>
      <c r="F13" s="35">
        <f t="shared" si="1"/>
        <v>5.3105310531053167</v>
      </c>
      <c r="H13" s="30">
        <f t="shared" si="2"/>
        <v>1.0531053105310533</v>
      </c>
      <c r="I13" s="29">
        <f t="shared" si="3"/>
        <v>1.0045004500450045</v>
      </c>
      <c r="J13" s="29"/>
      <c r="K13" s="29"/>
    </row>
    <row r="14" spans="1:11" x14ac:dyDescent="0.25">
      <c r="A14" s="8"/>
      <c r="B14" s="8"/>
      <c r="C14" s="17">
        <v>295</v>
      </c>
      <c r="D14" s="6">
        <v>109</v>
      </c>
      <c r="E14" s="36">
        <v>-0.35</v>
      </c>
      <c r="F14" s="35">
        <f t="shared" si="1"/>
        <v>-1.8901890189018851</v>
      </c>
      <c r="H14" s="30">
        <f t="shared" si="2"/>
        <v>0.98109810981098122</v>
      </c>
      <c r="I14" s="29">
        <f t="shared" si="3"/>
        <v>1.0045004500450045</v>
      </c>
      <c r="J14" s="29"/>
      <c r="K14" s="29"/>
    </row>
    <row r="15" spans="1:11" x14ac:dyDescent="0.25">
      <c r="A15" s="8"/>
      <c r="B15" s="8"/>
      <c r="C15" s="17">
        <v>339</v>
      </c>
      <c r="D15" s="6">
        <v>109</v>
      </c>
      <c r="E15" s="36">
        <v>-0.35</v>
      </c>
      <c r="F15" s="35">
        <f t="shared" si="1"/>
        <v>-1.8901890189018851</v>
      </c>
      <c r="H15" s="30">
        <f t="shared" si="2"/>
        <v>0.98109810981098122</v>
      </c>
      <c r="I15" s="29">
        <f t="shared" si="3"/>
        <v>1.0045004500450045</v>
      </c>
      <c r="J15" s="29"/>
      <c r="K15" s="29"/>
    </row>
    <row r="16" spans="1:11" x14ac:dyDescent="0.25">
      <c r="C16" s="17">
        <v>388</v>
      </c>
      <c r="D16" s="44">
        <v>99.9</v>
      </c>
      <c r="E16" s="36">
        <v>-1.57</v>
      </c>
      <c r="F16" s="35">
        <f t="shared" si="1"/>
        <v>-10.08100810081007</v>
      </c>
      <c r="H16" s="30">
        <f t="shared" si="2"/>
        <v>0.89918991899189937</v>
      </c>
      <c r="I16" s="29">
        <f t="shared" si="3"/>
        <v>1.0045004500450045</v>
      </c>
      <c r="J16" s="29"/>
      <c r="K16" s="29"/>
    </row>
    <row r="17" spans="1:16" x14ac:dyDescent="0.25">
      <c r="C17" s="17">
        <v>509</v>
      </c>
      <c r="D17" s="6">
        <v>119</v>
      </c>
      <c r="E17" s="36">
        <v>0.99</v>
      </c>
      <c r="F17" s="35">
        <f t="shared" si="1"/>
        <v>7.110711071107116</v>
      </c>
      <c r="H17" s="30">
        <f t="shared" si="2"/>
        <v>1.0711071107110712</v>
      </c>
      <c r="I17" s="29">
        <f t="shared" si="3"/>
        <v>1.0045004500450045</v>
      </c>
      <c r="J17" s="29"/>
      <c r="K17" s="29"/>
    </row>
    <row r="18" spans="1:16" x14ac:dyDescent="0.25">
      <c r="C18" s="17">
        <v>512</v>
      </c>
      <c r="D18" s="6">
        <v>116</v>
      </c>
      <c r="E18" s="36">
        <v>0.59</v>
      </c>
      <c r="F18" s="35">
        <f t="shared" si="1"/>
        <v>4.4104410441044157</v>
      </c>
      <c r="H18" s="30">
        <f t="shared" si="2"/>
        <v>1.0441044104410442</v>
      </c>
      <c r="I18" s="29">
        <f t="shared" si="3"/>
        <v>1.0045004500450045</v>
      </c>
      <c r="J18" s="29"/>
      <c r="K18" s="29"/>
    </row>
    <row r="19" spans="1:16" x14ac:dyDescent="0.25">
      <c r="C19" s="17">
        <v>579</v>
      </c>
      <c r="D19" s="6">
        <v>110</v>
      </c>
      <c r="E19" s="36">
        <v>-0.21</v>
      </c>
      <c r="F19" s="35">
        <f t="shared" si="1"/>
        <v>-0.99009900990098509</v>
      </c>
      <c r="H19" s="30">
        <f t="shared" si="2"/>
        <v>0.99009900990099009</v>
      </c>
      <c r="I19" s="29">
        <f t="shared" si="3"/>
        <v>1.0045004500450045</v>
      </c>
      <c r="J19" s="29"/>
      <c r="K19" s="29"/>
    </row>
    <row r="20" spans="1:16" x14ac:dyDescent="0.25">
      <c r="C20" s="17">
        <v>591</v>
      </c>
      <c r="D20" s="6">
        <v>119</v>
      </c>
      <c r="E20" s="36">
        <v>0.99</v>
      </c>
      <c r="F20" s="35">
        <f t="shared" si="1"/>
        <v>7.110711071107116</v>
      </c>
      <c r="H20" s="30">
        <f t="shared" si="2"/>
        <v>1.0711071107110712</v>
      </c>
      <c r="I20" s="29">
        <f t="shared" si="3"/>
        <v>1.0045004500450045</v>
      </c>
      <c r="J20" s="29"/>
      <c r="K20" s="29"/>
    </row>
    <row r="21" spans="1:16" x14ac:dyDescent="0.25">
      <c r="A21" s="7"/>
      <c r="B21" s="17"/>
      <c r="C21" s="17">
        <v>644</v>
      </c>
      <c r="D21" s="6">
        <v>120</v>
      </c>
      <c r="E21" s="36">
        <v>1.1299999999999999</v>
      </c>
      <c r="F21" s="35">
        <f t="shared" si="1"/>
        <v>8.0108010801080169</v>
      </c>
      <c r="H21" s="30">
        <f t="shared" si="2"/>
        <v>1.0801080108010803</v>
      </c>
      <c r="I21" s="29">
        <f t="shared" si="3"/>
        <v>1.0045004500450045</v>
      </c>
      <c r="J21" s="29"/>
      <c r="K21" s="29"/>
    </row>
    <row r="22" spans="1:16" x14ac:dyDescent="0.25">
      <c r="A22" s="7"/>
      <c r="C22" s="17">
        <v>689</v>
      </c>
      <c r="D22" s="6">
        <v>112</v>
      </c>
      <c r="E22" s="36">
        <v>0.05</v>
      </c>
      <c r="F22" s="35">
        <f t="shared" si="1"/>
        <v>0.81008100810081518</v>
      </c>
      <c r="H22" s="30">
        <f t="shared" si="2"/>
        <v>1.008100810081008</v>
      </c>
      <c r="I22" s="29">
        <f t="shared" si="3"/>
        <v>1.0045004500450045</v>
      </c>
      <c r="J22" s="29"/>
      <c r="K22" s="29"/>
    </row>
    <row r="23" spans="1:16" x14ac:dyDescent="0.25">
      <c r="A23" s="8"/>
      <c r="C23" s="17">
        <v>700</v>
      </c>
      <c r="D23" s="6">
        <v>115</v>
      </c>
      <c r="E23" s="36">
        <v>0.46</v>
      </c>
      <c r="F23" s="35">
        <f t="shared" si="1"/>
        <v>3.5103510351035156</v>
      </c>
      <c r="H23" s="30">
        <f t="shared" si="2"/>
        <v>1.0351035103510351</v>
      </c>
      <c r="I23" s="29">
        <f t="shared" si="3"/>
        <v>1.0045004500450045</v>
      </c>
      <c r="J23" s="29"/>
      <c r="K23" s="29"/>
    </row>
    <row r="24" spans="1:16" x14ac:dyDescent="0.25">
      <c r="A24" s="8"/>
      <c r="C24" s="17">
        <v>744</v>
      </c>
      <c r="D24" s="6">
        <v>112</v>
      </c>
      <c r="E24" s="36">
        <v>0.05</v>
      </c>
      <c r="F24" s="35">
        <f t="shared" si="1"/>
        <v>0.81008100810081518</v>
      </c>
      <c r="H24" s="30">
        <f t="shared" si="2"/>
        <v>1.008100810081008</v>
      </c>
      <c r="I24" s="29">
        <f t="shared" si="3"/>
        <v>1.0045004500450045</v>
      </c>
      <c r="J24" s="29"/>
      <c r="K24" s="29"/>
    </row>
    <row r="25" spans="1:16" x14ac:dyDescent="0.25">
      <c r="C25" s="8"/>
      <c r="D25" s="6"/>
      <c r="E25" s="8"/>
      <c r="F25" s="16"/>
      <c r="H25" s="29"/>
      <c r="I25" s="29"/>
      <c r="J25" s="29"/>
      <c r="K25" s="29"/>
    </row>
    <row r="26" spans="1:16" x14ac:dyDescent="0.25">
      <c r="C26" s="8"/>
      <c r="E26" s="8"/>
      <c r="F26" s="16"/>
      <c r="H26" s="29"/>
      <c r="I26" s="29"/>
      <c r="J26" s="29"/>
      <c r="K26" s="29"/>
    </row>
    <row r="27" spans="1:16" x14ac:dyDescent="0.25">
      <c r="C27" s="8"/>
      <c r="E27" s="8"/>
      <c r="F27" s="16"/>
      <c r="H27" s="29"/>
      <c r="I27" s="29"/>
      <c r="J27" s="29"/>
      <c r="K27" s="29"/>
    </row>
    <row r="28" spans="1:16" x14ac:dyDescent="0.25">
      <c r="B28" s="1"/>
      <c r="C28" s="8"/>
      <c r="D28" s="1"/>
      <c r="E28" s="8"/>
      <c r="F28" s="8"/>
      <c r="G28" s="1"/>
      <c r="H28" s="31"/>
      <c r="I28" s="31"/>
      <c r="J28" s="31"/>
      <c r="K28" s="31"/>
      <c r="L28" s="1"/>
      <c r="M28" s="1"/>
      <c r="N28" s="1"/>
      <c r="O28" s="1"/>
      <c r="P28" s="1"/>
    </row>
    <row r="29" spans="1:16" x14ac:dyDescent="0.25">
      <c r="B29" s="1"/>
      <c r="C29" s="8"/>
      <c r="D29" s="1"/>
      <c r="E29" s="8"/>
      <c r="F29" s="8"/>
      <c r="G29" s="1"/>
      <c r="H29" s="31"/>
      <c r="I29" s="31"/>
      <c r="J29" s="31"/>
      <c r="K29" s="31"/>
      <c r="L29" s="1"/>
      <c r="M29" s="1"/>
      <c r="N29" s="1"/>
      <c r="O29" s="1"/>
      <c r="P29" s="1"/>
    </row>
    <row r="30" spans="1:16" x14ac:dyDescent="0.25">
      <c r="B30" s="1"/>
      <c r="C30" s="8"/>
      <c r="D30" s="8"/>
      <c r="E30" s="1"/>
      <c r="F30" s="8"/>
      <c r="G30" s="1"/>
      <c r="H30" s="31"/>
      <c r="I30" s="31"/>
      <c r="J30" s="31"/>
      <c r="K30" s="32"/>
      <c r="L30" s="23"/>
      <c r="M30" s="1"/>
      <c r="N30" s="1"/>
      <c r="O30" s="1"/>
      <c r="P30" s="1"/>
    </row>
    <row r="31" spans="1:16" x14ac:dyDescent="0.25">
      <c r="B31" s="1"/>
      <c r="C31" s="34"/>
      <c r="D31" s="8"/>
      <c r="E31" s="1"/>
      <c r="F31" s="8"/>
      <c r="G31" s="1"/>
      <c r="H31" s="31"/>
      <c r="I31" s="31"/>
      <c r="J31" s="31"/>
      <c r="K31" s="32"/>
      <c r="L31" s="23"/>
      <c r="M31" s="1"/>
      <c r="N31" s="1"/>
      <c r="O31" s="1"/>
      <c r="P31" s="1"/>
    </row>
    <row r="32" spans="1:16" x14ac:dyDescent="0.25">
      <c r="B32" s="1"/>
      <c r="C32" s="8"/>
      <c r="D32" s="8"/>
      <c r="E32" s="1"/>
      <c r="F32" s="8"/>
      <c r="G32" s="1"/>
      <c r="H32" s="31"/>
      <c r="I32" s="31"/>
      <c r="J32" s="31"/>
      <c r="K32" s="32"/>
      <c r="L32" s="23"/>
      <c r="M32" s="1"/>
      <c r="N32" s="1"/>
      <c r="O32" s="1"/>
      <c r="P32" s="1"/>
    </row>
    <row r="33" spans="2:16" x14ac:dyDescent="0.25">
      <c r="B33" s="1"/>
      <c r="C33" s="8"/>
      <c r="D33" s="8"/>
      <c r="E33" s="1"/>
      <c r="F33" s="8"/>
      <c r="G33" s="1"/>
      <c r="H33" s="31"/>
      <c r="I33" s="31"/>
      <c r="J33" s="31"/>
      <c r="K33" s="32"/>
      <c r="L33" s="23"/>
      <c r="M33" s="1"/>
      <c r="N33" s="1"/>
      <c r="O33" s="1"/>
      <c r="P33" s="1"/>
    </row>
    <row r="34" spans="2:16" x14ac:dyDescent="0.25">
      <c r="B34" s="1"/>
      <c r="C34" s="8"/>
      <c r="D34" s="8"/>
      <c r="E34" s="1"/>
      <c r="F34" s="8"/>
      <c r="G34" s="1"/>
      <c r="H34" s="31"/>
      <c r="I34" s="31"/>
      <c r="J34" s="31"/>
      <c r="K34" s="32"/>
      <c r="L34" s="23"/>
      <c r="M34" s="1"/>
      <c r="N34" s="1"/>
      <c r="O34" s="1"/>
      <c r="P34" s="1"/>
    </row>
    <row r="35" spans="2:16" x14ac:dyDescent="0.25">
      <c r="B35" s="1"/>
      <c r="C35" s="34"/>
      <c r="D35" s="1"/>
      <c r="E35" s="1"/>
      <c r="F35" s="1"/>
      <c r="G35" s="1"/>
      <c r="H35" s="1"/>
      <c r="I35" s="1"/>
      <c r="J35" s="1"/>
      <c r="K35" s="22"/>
      <c r="L35" s="23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22"/>
      <c r="L36" s="23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22"/>
      <c r="L37" s="23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22"/>
      <c r="L38" s="23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22"/>
      <c r="L39" s="23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22"/>
      <c r="L40" s="23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22"/>
      <c r="L41" s="23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22"/>
      <c r="L42" s="23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22"/>
      <c r="L43" s="23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22"/>
      <c r="L44" s="23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22"/>
      <c r="L45" s="23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22"/>
      <c r="L46" s="23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22"/>
      <c r="L47" s="23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22"/>
      <c r="L48" s="23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22"/>
      <c r="L49" s="23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22"/>
      <c r="L50" s="23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22"/>
      <c r="L51" s="23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C54" s="1"/>
      <c r="E54" s="1"/>
      <c r="F54" s="1"/>
    </row>
    <row r="56" spans="2:16" x14ac:dyDescent="0.25">
      <c r="E56" s="1"/>
      <c r="F56" s="1"/>
    </row>
    <row r="57" spans="2:16" x14ac:dyDescent="0.25">
      <c r="E57" s="1"/>
      <c r="F57" s="1"/>
    </row>
    <row r="58" spans="2:16" x14ac:dyDescent="0.25">
      <c r="E58" s="1"/>
      <c r="F58" s="1"/>
    </row>
    <row r="59" spans="2:16" x14ac:dyDescent="0.25">
      <c r="E59" s="1"/>
      <c r="F59" s="1"/>
    </row>
    <row r="60" spans="2:16" x14ac:dyDescent="0.25">
      <c r="E60" s="1"/>
      <c r="F60" s="1"/>
    </row>
    <row r="61" spans="2:16" x14ac:dyDescent="0.25">
      <c r="C61" s="1"/>
      <c r="F61" s="1"/>
      <c r="G61" s="1"/>
      <c r="H61" s="2" t="s">
        <v>1</v>
      </c>
    </row>
  </sheetData>
  <sheetProtection password="DC07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14</v>
      </c>
      <c r="E1" s="46"/>
      <c r="F1" s="3"/>
    </row>
    <row r="2" spans="1:11" ht="18" x14ac:dyDescent="0.25">
      <c r="C2" s="4" t="s">
        <v>3</v>
      </c>
      <c r="D2" s="27">
        <v>62.11</v>
      </c>
      <c r="E2" s="2" t="s">
        <v>4</v>
      </c>
    </row>
    <row r="3" spans="1:11" ht="18" x14ac:dyDescent="0.25">
      <c r="C3" s="4" t="s">
        <v>10</v>
      </c>
      <c r="D3" s="27">
        <v>62.92</v>
      </c>
      <c r="E3" s="2" t="s">
        <v>4</v>
      </c>
      <c r="F3" s="5"/>
    </row>
    <row r="4" spans="1:11" ht="18" x14ac:dyDescent="0.25">
      <c r="C4" s="4" t="s">
        <v>11</v>
      </c>
      <c r="D4" s="27">
        <v>5.8019999999999996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9.2212333121424024</v>
      </c>
      <c r="E5" s="2" t="s">
        <v>2</v>
      </c>
      <c r="F5" s="5"/>
    </row>
    <row r="6" spans="1:11" x14ac:dyDescent="0.25">
      <c r="C6" s="4" t="s">
        <v>6</v>
      </c>
      <c r="D6" s="26">
        <f>COUNTA(F11:F24)</f>
        <v>12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25"/>
      <c r="E10" s="25"/>
      <c r="F10" s="5"/>
      <c r="H10" s="29"/>
      <c r="I10" s="29"/>
      <c r="J10" s="29"/>
      <c r="K10" s="29"/>
    </row>
    <row r="11" spans="1:11" x14ac:dyDescent="0.25">
      <c r="A11" s="7"/>
      <c r="B11" s="7"/>
      <c r="C11" s="17">
        <v>139</v>
      </c>
      <c r="D11" s="45">
        <v>64.400000000000006</v>
      </c>
      <c r="E11" s="36">
        <v>0.26</v>
      </c>
      <c r="F11" s="35">
        <f>((D11-$D$2)/$D$2)*100</f>
        <v>3.6870069232007827</v>
      </c>
      <c r="H11" s="30">
        <f>(100+F11)/100</f>
        <v>1.0368700692320079</v>
      </c>
      <c r="I11" s="29">
        <f>1+($D$3-$D$2)/$D$2</f>
        <v>1.0130413781999679</v>
      </c>
      <c r="J11" s="29"/>
      <c r="K11" s="29"/>
    </row>
    <row r="12" spans="1:11" x14ac:dyDescent="0.25">
      <c r="A12" s="7"/>
      <c r="B12" s="7"/>
      <c r="C12" s="17">
        <v>179</v>
      </c>
      <c r="D12" s="45">
        <v>57.6</v>
      </c>
      <c r="E12" s="36">
        <v>-0.92</v>
      </c>
      <c r="F12" s="35">
        <f t="shared" ref="F12:F24" si="0">((D12-$D$2)/$D$2)*100</f>
        <v>-7.2613105780067588</v>
      </c>
      <c r="H12" s="30">
        <f t="shared" ref="H12:H24" si="1">(100+F12)/100</f>
        <v>0.92738689421993248</v>
      </c>
      <c r="I12" s="29">
        <f t="shared" ref="I12:I24" si="2">1+($D$3-$D$2)/$D$2</f>
        <v>1.0130413781999679</v>
      </c>
      <c r="J12" s="29"/>
      <c r="K12" s="29"/>
    </row>
    <row r="13" spans="1:11" x14ac:dyDescent="0.25">
      <c r="A13" s="7"/>
      <c r="B13" s="7"/>
      <c r="C13" s="17">
        <v>223</v>
      </c>
      <c r="D13" s="45">
        <v>60.3</v>
      </c>
      <c r="E13" s="36">
        <v>-0.45</v>
      </c>
      <c r="F13" s="35">
        <f t="shared" si="0"/>
        <v>-2.9141845113508329</v>
      </c>
      <c r="H13" s="30">
        <f t="shared" si="1"/>
        <v>0.97085815488649163</v>
      </c>
      <c r="I13" s="29">
        <f t="shared" si="2"/>
        <v>1.0130413781999679</v>
      </c>
      <c r="J13" s="29"/>
      <c r="K13" s="29"/>
    </row>
    <row r="14" spans="1:11" x14ac:dyDescent="0.25">
      <c r="A14" s="7"/>
      <c r="B14" s="7"/>
      <c r="C14" s="17">
        <v>295</v>
      </c>
      <c r="D14" s="45">
        <v>63.5</v>
      </c>
      <c r="E14" s="36">
        <v>0.1</v>
      </c>
      <c r="F14" s="35">
        <f t="shared" si="0"/>
        <v>2.2379649009821296</v>
      </c>
      <c r="H14" s="30">
        <f t="shared" si="1"/>
        <v>1.0223796490098214</v>
      </c>
      <c r="I14" s="29">
        <f t="shared" si="2"/>
        <v>1.0130413781999679</v>
      </c>
      <c r="J14" s="29"/>
      <c r="K14" s="29"/>
    </row>
    <row r="15" spans="1:11" x14ac:dyDescent="0.25">
      <c r="A15" s="7"/>
      <c r="B15" s="7"/>
      <c r="C15" s="17">
        <v>339</v>
      </c>
      <c r="D15" s="45">
        <v>22.3</v>
      </c>
      <c r="E15" s="43">
        <v>-7</v>
      </c>
      <c r="F15" s="35">
        <f t="shared" si="0"/>
        <v>-64.095958782804701</v>
      </c>
      <c r="H15" s="30">
        <f t="shared" si="1"/>
        <v>0.35904041217195298</v>
      </c>
      <c r="I15" s="29">
        <f t="shared" si="2"/>
        <v>1.0130413781999679</v>
      </c>
      <c r="J15" s="29"/>
      <c r="K15" s="29"/>
    </row>
    <row r="16" spans="1:11" x14ac:dyDescent="0.25">
      <c r="A16" s="7"/>
      <c r="B16" s="7"/>
      <c r="C16" s="17">
        <v>388</v>
      </c>
      <c r="D16" s="45">
        <v>56.2</v>
      </c>
      <c r="E16" s="36">
        <v>-1.1599999999999999</v>
      </c>
      <c r="F16" s="35">
        <f t="shared" si="0"/>
        <v>-9.5153759459024254</v>
      </c>
      <c r="H16" s="30">
        <f t="shared" si="1"/>
        <v>0.90484624054097584</v>
      </c>
      <c r="I16" s="29">
        <f t="shared" si="2"/>
        <v>1.0130413781999679</v>
      </c>
      <c r="J16" s="29"/>
      <c r="K16" s="29"/>
    </row>
    <row r="17" spans="1:16" x14ac:dyDescent="0.25">
      <c r="A17" s="7"/>
      <c r="B17" s="7"/>
      <c r="C17" s="17">
        <v>509</v>
      </c>
      <c r="D17" s="45">
        <v>68.8</v>
      </c>
      <c r="E17" s="36">
        <v>1.01</v>
      </c>
      <c r="F17" s="35">
        <f t="shared" si="0"/>
        <v>10.771212365158586</v>
      </c>
      <c r="H17" s="30">
        <f t="shared" si="1"/>
        <v>1.1077121236515859</v>
      </c>
      <c r="I17" s="29">
        <f t="shared" si="2"/>
        <v>1.0130413781999679</v>
      </c>
      <c r="J17" s="29"/>
      <c r="K17" s="29"/>
    </row>
    <row r="18" spans="1:16" x14ac:dyDescent="0.25">
      <c r="C18" s="17">
        <v>512</v>
      </c>
      <c r="D18" s="45" t="s">
        <v>29</v>
      </c>
      <c r="E18" s="38"/>
      <c r="F18" s="35"/>
      <c r="H18" s="30"/>
      <c r="I18" s="29">
        <f t="shared" si="2"/>
        <v>1.0130413781999679</v>
      </c>
      <c r="J18" s="29"/>
      <c r="K18" s="29"/>
    </row>
    <row r="19" spans="1:16" x14ac:dyDescent="0.25">
      <c r="C19" s="17">
        <v>579</v>
      </c>
      <c r="D19" s="45" t="s">
        <v>29</v>
      </c>
      <c r="E19" s="43" t="s">
        <v>28</v>
      </c>
      <c r="F19" s="35"/>
      <c r="H19" s="30"/>
      <c r="I19" s="29">
        <f t="shared" si="2"/>
        <v>1.0130413781999679</v>
      </c>
      <c r="J19" s="29"/>
      <c r="K19" s="29"/>
    </row>
    <row r="20" spans="1:16" x14ac:dyDescent="0.25">
      <c r="A20" s="7"/>
      <c r="B20" s="7"/>
      <c r="C20" s="17">
        <v>591</v>
      </c>
      <c r="D20" s="45">
        <v>72.5</v>
      </c>
      <c r="E20" s="36">
        <v>1.65</v>
      </c>
      <c r="F20" s="35">
        <f t="shared" si="0"/>
        <v>16.728385123168575</v>
      </c>
      <c r="H20" s="30">
        <f t="shared" si="1"/>
        <v>1.1672838512316859</v>
      </c>
      <c r="I20" s="29">
        <f t="shared" si="2"/>
        <v>1.0130413781999679</v>
      </c>
      <c r="J20" s="29"/>
      <c r="K20" s="29"/>
    </row>
    <row r="21" spans="1:16" x14ac:dyDescent="0.25">
      <c r="A21" s="8"/>
      <c r="C21" s="17">
        <v>644</v>
      </c>
      <c r="D21" s="45">
        <v>65.7</v>
      </c>
      <c r="E21" s="36">
        <v>0.48</v>
      </c>
      <c r="F21" s="35">
        <f t="shared" si="0"/>
        <v>5.7800676219610425</v>
      </c>
      <c r="H21" s="30">
        <f t="shared" si="1"/>
        <v>1.0578006762196104</v>
      </c>
      <c r="I21" s="29">
        <f t="shared" si="2"/>
        <v>1.0130413781999679</v>
      </c>
      <c r="J21" s="29"/>
      <c r="K21" s="29"/>
    </row>
    <row r="22" spans="1:16" x14ac:dyDescent="0.25">
      <c r="A22" s="8"/>
      <c r="C22" s="17">
        <v>689</v>
      </c>
      <c r="D22" s="45">
        <v>62.2</v>
      </c>
      <c r="E22" s="36">
        <v>-0.12</v>
      </c>
      <c r="F22" s="35">
        <f t="shared" si="0"/>
        <v>0.14490420222186992</v>
      </c>
      <c r="H22" s="30">
        <f t="shared" si="1"/>
        <v>1.0014490420222186</v>
      </c>
      <c r="I22" s="29">
        <f t="shared" si="2"/>
        <v>1.0130413781999679</v>
      </c>
      <c r="J22" s="29"/>
      <c r="K22" s="29"/>
    </row>
    <row r="23" spans="1:16" x14ac:dyDescent="0.25">
      <c r="C23" s="17">
        <v>700</v>
      </c>
      <c r="D23" s="45">
        <v>64.900000000000006</v>
      </c>
      <c r="E23" s="36">
        <v>0.34</v>
      </c>
      <c r="F23" s="35">
        <f t="shared" si="0"/>
        <v>4.4920302688778078</v>
      </c>
      <c r="H23" s="30">
        <f t="shared" si="1"/>
        <v>1.0449203026887781</v>
      </c>
      <c r="I23" s="29">
        <f t="shared" si="2"/>
        <v>1.0130413781999679</v>
      </c>
      <c r="J23" s="29"/>
      <c r="K23" s="29"/>
    </row>
    <row r="24" spans="1:16" x14ac:dyDescent="0.25">
      <c r="C24" s="17">
        <v>744</v>
      </c>
      <c r="D24" s="45">
        <v>65.599999999999994</v>
      </c>
      <c r="E24" s="36">
        <v>0.46</v>
      </c>
      <c r="F24" s="35">
        <f t="shared" si="0"/>
        <v>5.6190629528256233</v>
      </c>
      <c r="H24" s="30">
        <f t="shared" si="1"/>
        <v>1.0561906295282564</v>
      </c>
      <c r="I24" s="29">
        <f t="shared" si="2"/>
        <v>1.0130413781999679</v>
      </c>
      <c r="J24" s="29"/>
      <c r="K24" s="29"/>
    </row>
    <row r="25" spans="1:16" x14ac:dyDescent="0.25">
      <c r="C25" s="8"/>
      <c r="E25" s="8"/>
      <c r="F25" s="16"/>
      <c r="H25" s="29"/>
      <c r="I25" s="29"/>
      <c r="J25" s="29"/>
      <c r="K25" s="29"/>
    </row>
    <row r="26" spans="1:16" x14ac:dyDescent="0.25">
      <c r="B26" s="1"/>
      <c r="C26" s="8"/>
      <c r="D26" s="1"/>
      <c r="E26" s="8"/>
      <c r="F26" s="8"/>
      <c r="G26" s="1"/>
      <c r="H26" s="31"/>
      <c r="I26" s="31"/>
      <c r="J26" s="31"/>
      <c r="K26" s="31"/>
      <c r="L26" s="1"/>
      <c r="M26" s="1"/>
      <c r="N26" s="1"/>
      <c r="O26" s="1"/>
      <c r="P26" s="1"/>
    </row>
    <row r="27" spans="1:16" x14ac:dyDescent="0.25">
      <c r="B27" s="1"/>
      <c r="C27" s="8"/>
      <c r="D27" s="1"/>
      <c r="E27" s="8"/>
      <c r="F27" s="8"/>
      <c r="G27" s="1"/>
      <c r="H27" s="31"/>
      <c r="I27" s="31"/>
      <c r="J27" s="31"/>
      <c r="K27" s="31"/>
      <c r="L27" s="1"/>
      <c r="M27" s="1"/>
      <c r="N27" s="1"/>
      <c r="O27" s="1"/>
      <c r="P27" s="1"/>
    </row>
    <row r="28" spans="1:16" x14ac:dyDescent="0.25">
      <c r="B28" s="1"/>
      <c r="C28" s="8"/>
      <c r="D28" s="1"/>
      <c r="E28" s="8"/>
      <c r="F28" s="8"/>
      <c r="G28" s="1"/>
      <c r="H28" s="31"/>
      <c r="I28" s="31"/>
      <c r="J28" s="31"/>
      <c r="K28" s="31"/>
      <c r="L28" s="1"/>
      <c r="M28" s="1"/>
      <c r="N28" s="1"/>
      <c r="O28" s="1"/>
      <c r="P28" s="1"/>
    </row>
    <row r="29" spans="1:16" x14ac:dyDescent="0.25">
      <c r="B29" s="1"/>
      <c r="C29" s="8"/>
      <c r="D29" s="1"/>
      <c r="E29" s="8"/>
      <c r="F29" s="8"/>
      <c r="G29" s="1"/>
      <c r="H29" s="31"/>
      <c r="I29" s="31"/>
      <c r="J29" s="31"/>
      <c r="K29" s="31"/>
      <c r="L29" s="1"/>
      <c r="M29" s="1"/>
      <c r="N29" s="1"/>
      <c r="O29" s="1"/>
      <c r="P29" s="1"/>
    </row>
    <row r="30" spans="1:16" x14ac:dyDescent="0.25">
      <c r="B30" s="1"/>
      <c r="C30" s="8"/>
      <c r="D30" s="8"/>
      <c r="E30" s="1"/>
      <c r="F30" s="8"/>
      <c r="G30" s="1"/>
      <c r="H30" s="31"/>
      <c r="I30" s="31"/>
      <c r="J30" s="31"/>
      <c r="K30" s="32"/>
      <c r="L30" s="23"/>
      <c r="M30" s="1"/>
      <c r="N30" s="1"/>
      <c r="O30" s="1"/>
      <c r="P30" s="1"/>
    </row>
    <row r="31" spans="1:16" x14ac:dyDescent="0.25">
      <c r="B31" s="1"/>
      <c r="C31" s="34"/>
      <c r="D31" s="8"/>
      <c r="E31" s="1"/>
      <c r="F31" s="8"/>
      <c r="G31" s="1"/>
      <c r="H31" s="31"/>
      <c r="I31" s="31"/>
      <c r="J31" s="31"/>
      <c r="K31" s="32"/>
      <c r="L31" s="23"/>
      <c r="M31" s="1"/>
      <c r="N31" s="1"/>
      <c r="O31" s="1"/>
      <c r="P31" s="1"/>
    </row>
    <row r="32" spans="1:16" x14ac:dyDescent="0.25">
      <c r="B32" s="1"/>
      <c r="C32" s="8"/>
      <c r="D32" s="8"/>
      <c r="E32" s="1"/>
      <c r="F32" s="8"/>
      <c r="G32" s="1"/>
      <c r="H32" s="31"/>
      <c r="I32" s="31"/>
      <c r="J32" s="31"/>
      <c r="K32" s="32"/>
      <c r="L32" s="23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31"/>
      <c r="I33" s="31"/>
      <c r="J33" s="31"/>
      <c r="K33" s="32"/>
      <c r="L33" s="23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31"/>
      <c r="I34" s="31"/>
      <c r="J34" s="31"/>
      <c r="K34" s="32"/>
      <c r="L34" s="23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22"/>
      <c r="L35" s="23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22"/>
      <c r="L36" s="23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22"/>
      <c r="L37" s="23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22"/>
      <c r="L38" s="23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22"/>
      <c r="L39" s="23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22"/>
      <c r="L40" s="23"/>
      <c r="M40" s="1"/>
      <c r="N40" s="1"/>
      <c r="O40" s="1"/>
      <c r="P40" s="1"/>
    </row>
    <row r="41" spans="2:16" x14ac:dyDescent="0.25">
      <c r="B41" s="1"/>
      <c r="C41" s="34"/>
      <c r="D41" s="1"/>
      <c r="E41" s="1"/>
      <c r="F41" s="1"/>
      <c r="G41" s="1"/>
      <c r="H41" s="1"/>
      <c r="I41" s="1"/>
      <c r="J41" s="1"/>
      <c r="K41" s="22"/>
      <c r="L41" s="23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22"/>
      <c r="L42" s="23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22"/>
      <c r="L43" s="23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22"/>
      <c r="L44" s="23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22"/>
      <c r="L45" s="23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22"/>
      <c r="L46" s="23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22"/>
      <c r="L47" s="23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22"/>
      <c r="L48" s="23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22"/>
      <c r="L49" s="23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22"/>
      <c r="L50" s="23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22"/>
      <c r="L51" s="23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24</v>
      </c>
      <c r="E1" s="46"/>
      <c r="F1" s="3"/>
    </row>
    <row r="2" spans="1:11" ht="18" x14ac:dyDescent="0.25">
      <c r="C2" s="4" t="s">
        <v>3</v>
      </c>
      <c r="D2" s="11">
        <v>30.51</v>
      </c>
      <c r="E2" s="2" t="s">
        <v>4</v>
      </c>
    </row>
    <row r="3" spans="1:11" ht="18" x14ac:dyDescent="0.25">
      <c r="C3" s="4" t="s">
        <v>10</v>
      </c>
      <c r="D3" s="11">
        <v>32.51</v>
      </c>
      <c r="E3" s="2" t="s">
        <v>4</v>
      </c>
      <c r="F3" s="5"/>
    </row>
    <row r="4" spans="1:11" ht="18" x14ac:dyDescent="0.25">
      <c r="C4" s="4" t="s">
        <v>11</v>
      </c>
      <c r="D4" s="11">
        <v>1.6879999999999999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5.1922485389111044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25"/>
      <c r="E10" s="25"/>
      <c r="F10" s="5"/>
      <c r="H10" s="29"/>
      <c r="I10" s="29"/>
      <c r="J10" s="29"/>
      <c r="K10" s="29"/>
    </row>
    <row r="11" spans="1:11" x14ac:dyDescent="0.25">
      <c r="A11" s="8"/>
      <c r="B11" s="8"/>
      <c r="C11" s="17">
        <v>139</v>
      </c>
      <c r="D11" s="45">
        <v>32.700000000000003</v>
      </c>
      <c r="E11" s="36">
        <v>0.11</v>
      </c>
      <c r="F11" s="35">
        <f>((D11-$D$2)/$D$2)*100</f>
        <v>7.1779744346116061</v>
      </c>
      <c r="H11" s="30">
        <f>(100+F11)/100</f>
        <v>1.0717797443461159</v>
      </c>
      <c r="I11" s="29">
        <f>1+($D$3-$D$2)/$D$2</f>
        <v>1.0655522779416584</v>
      </c>
      <c r="J11" s="29"/>
      <c r="K11" s="29"/>
    </row>
    <row r="12" spans="1:11" x14ac:dyDescent="0.25">
      <c r="A12" s="8"/>
      <c r="B12" s="8"/>
      <c r="C12" s="17">
        <v>179</v>
      </c>
      <c r="D12" s="45">
        <v>31.3</v>
      </c>
      <c r="E12" s="36">
        <v>-0.72</v>
      </c>
      <c r="F12" s="35">
        <f t="shared" ref="F12:F24" si="0">((D12-$D$2)/$D$2)*100</f>
        <v>2.5893149786955068</v>
      </c>
      <c r="H12" s="30">
        <f t="shared" ref="H12:H24" si="1">(100+F12)/100</f>
        <v>1.0258931497869552</v>
      </c>
      <c r="I12" s="29">
        <f t="shared" ref="I12:I24" si="2">1+($D$3-$D$2)/$D$2</f>
        <v>1.0655522779416584</v>
      </c>
      <c r="J12" s="29"/>
      <c r="K12" s="29"/>
    </row>
    <row r="13" spans="1:11" x14ac:dyDescent="0.25">
      <c r="A13" s="8"/>
      <c r="B13" s="8"/>
      <c r="C13" s="17">
        <v>223</v>
      </c>
      <c r="D13" s="45">
        <v>31.5</v>
      </c>
      <c r="E13" s="36">
        <v>-0.6</v>
      </c>
      <c r="F13" s="35">
        <f t="shared" si="0"/>
        <v>3.2448377581120886</v>
      </c>
      <c r="H13" s="30">
        <f t="shared" si="1"/>
        <v>1.0324483775811208</v>
      </c>
      <c r="I13" s="29">
        <f t="shared" si="2"/>
        <v>1.0655522779416584</v>
      </c>
      <c r="J13" s="29"/>
      <c r="K13" s="29"/>
    </row>
    <row r="14" spans="1:11" x14ac:dyDescent="0.25">
      <c r="C14" s="17">
        <v>295</v>
      </c>
      <c r="D14" s="45">
        <v>32.1</v>
      </c>
      <c r="E14" s="36">
        <v>-0.24</v>
      </c>
      <c r="F14" s="35">
        <f t="shared" si="0"/>
        <v>5.2114060963618485</v>
      </c>
      <c r="H14" s="30">
        <f t="shared" si="1"/>
        <v>1.0521140609636186</v>
      </c>
      <c r="I14" s="29">
        <f t="shared" si="2"/>
        <v>1.0655522779416584</v>
      </c>
      <c r="J14" s="29"/>
      <c r="K14" s="29"/>
    </row>
    <row r="15" spans="1:11" x14ac:dyDescent="0.25">
      <c r="C15" s="17">
        <v>339</v>
      </c>
      <c r="D15" s="45">
        <v>33.799999999999997</v>
      </c>
      <c r="E15" s="36">
        <v>0.76</v>
      </c>
      <c r="F15" s="35">
        <f t="shared" si="0"/>
        <v>10.783349721402804</v>
      </c>
      <c r="H15" s="30">
        <f t="shared" si="1"/>
        <v>1.107833497214028</v>
      </c>
      <c r="I15" s="29">
        <f t="shared" si="2"/>
        <v>1.0655522779416584</v>
      </c>
      <c r="J15" s="29"/>
      <c r="K15" s="29"/>
    </row>
    <row r="16" spans="1:11" x14ac:dyDescent="0.25">
      <c r="C16" s="17">
        <v>388</v>
      </c>
      <c r="D16" s="45">
        <v>34.200000000000003</v>
      </c>
      <c r="E16" s="36">
        <v>1</v>
      </c>
      <c r="F16" s="35">
        <f t="shared" si="0"/>
        <v>12.094395280235993</v>
      </c>
      <c r="H16" s="30">
        <f t="shared" si="1"/>
        <v>1.1209439528023599</v>
      </c>
      <c r="I16" s="29">
        <f t="shared" si="2"/>
        <v>1.0655522779416584</v>
      </c>
      <c r="J16" s="29"/>
      <c r="K16" s="29"/>
    </row>
    <row r="17" spans="1:11" x14ac:dyDescent="0.25">
      <c r="C17" s="17">
        <v>509</v>
      </c>
      <c r="D17" s="45">
        <v>33.6</v>
      </c>
      <c r="E17" s="36">
        <v>0.65</v>
      </c>
      <c r="F17" s="35">
        <f t="shared" si="0"/>
        <v>10.127826941986234</v>
      </c>
      <c r="H17" s="30">
        <f t="shared" si="1"/>
        <v>1.1012782694198622</v>
      </c>
      <c r="I17" s="29">
        <f t="shared" si="2"/>
        <v>1.0655522779416584</v>
      </c>
      <c r="J17" s="29"/>
      <c r="K17" s="29"/>
    </row>
    <row r="18" spans="1:11" x14ac:dyDescent="0.25">
      <c r="C18" s="17">
        <v>512</v>
      </c>
      <c r="D18" s="45" t="s">
        <v>29</v>
      </c>
      <c r="E18" s="42" t="s">
        <v>31</v>
      </c>
      <c r="F18" s="35"/>
      <c r="H18" s="30"/>
      <c r="I18" s="29">
        <f t="shared" si="2"/>
        <v>1.0655522779416584</v>
      </c>
      <c r="J18" s="29"/>
      <c r="K18" s="29"/>
    </row>
    <row r="19" spans="1:11" x14ac:dyDescent="0.25">
      <c r="C19" s="17">
        <v>579</v>
      </c>
      <c r="D19" s="45">
        <v>30.1</v>
      </c>
      <c r="E19" s="36">
        <v>-1.43</v>
      </c>
      <c r="F19" s="35">
        <f t="shared" si="0"/>
        <v>-1.343821697803999</v>
      </c>
      <c r="H19" s="30">
        <f t="shared" si="1"/>
        <v>0.98656178302195996</v>
      </c>
      <c r="I19" s="29">
        <f t="shared" si="2"/>
        <v>1.0655522779416584</v>
      </c>
      <c r="J19" s="29"/>
      <c r="K19" s="29"/>
    </row>
    <row r="20" spans="1:11" x14ac:dyDescent="0.25">
      <c r="C20" s="17">
        <v>591</v>
      </c>
      <c r="D20" s="45">
        <v>34.700000000000003</v>
      </c>
      <c r="E20" s="36">
        <v>1.3</v>
      </c>
      <c r="F20" s="35">
        <f t="shared" si="0"/>
        <v>13.733202228777452</v>
      </c>
      <c r="H20" s="30">
        <f t="shared" si="1"/>
        <v>1.1373320222877745</v>
      </c>
      <c r="I20" s="29">
        <f t="shared" si="2"/>
        <v>1.0655522779416584</v>
      </c>
      <c r="J20" s="29"/>
      <c r="K20" s="29"/>
    </row>
    <row r="21" spans="1:11" x14ac:dyDescent="0.25">
      <c r="A21" s="8"/>
      <c r="C21" s="17">
        <v>644</v>
      </c>
      <c r="D21" s="45">
        <v>30.5</v>
      </c>
      <c r="E21" s="36">
        <v>-1.19</v>
      </c>
      <c r="F21" s="35">
        <f t="shared" si="0"/>
        <v>-3.2776138970834361E-2</v>
      </c>
      <c r="H21" s="30">
        <f t="shared" si="1"/>
        <v>0.99967223861029164</v>
      </c>
      <c r="I21" s="29">
        <f t="shared" si="2"/>
        <v>1.0655522779416584</v>
      </c>
      <c r="J21" s="29"/>
      <c r="K21" s="29"/>
    </row>
    <row r="22" spans="1:11" x14ac:dyDescent="0.25">
      <c r="C22" s="17">
        <v>689</v>
      </c>
      <c r="D22" s="45">
        <v>31.5</v>
      </c>
      <c r="E22" s="36">
        <v>-0.6</v>
      </c>
      <c r="F22" s="35">
        <f t="shared" si="0"/>
        <v>3.2448377581120886</v>
      </c>
      <c r="H22" s="30">
        <f t="shared" si="1"/>
        <v>1.0324483775811208</v>
      </c>
      <c r="I22" s="29">
        <f t="shared" si="2"/>
        <v>1.0655522779416584</v>
      </c>
      <c r="J22" s="29"/>
      <c r="K22" s="29"/>
    </row>
    <row r="23" spans="1:11" x14ac:dyDescent="0.25">
      <c r="C23" s="17">
        <v>700</v>
      </c>
      <c r="D23" s="45">
        <v>34.1</v>
      </c>
      <c r="E23" s="36">
        <v>0.94</v>
      </c>
      <c r="F23" s="35">
        <f t="shared" si="0"/>
        <v>11.766633890527695</v>
      </c>
      <c r="H23" s="30">
        <f t="shared" si="1"/>
        <v>1.117666338905277</v>
      </c>
      <c r="I23" s="29">
        <f t="shared" si="2"/>
        <v>1.0655522779416584</v>
      </c>
      <c r="J23" s="29"/>
      <c r="K23" s="29"/>
    </row>
    <row r="24" spans="1:11" x14ac:dyDescent="0.25">
      <c r="C24" s="17">
        <v>744</v>
      </c>
      <c r="D24" s="45">
        <v>32.5</v>
      </c>
      <c r="E24" s="36">
        <v>-0.01</v>
      </c>
      <c r="F24" s="35">
        <f t="shared" si="0"/>
        <v>6.5224516551950122</v>
      </c>
      <c r="H24" s="30">
        <f t="shared" si="1"/>
        <v>1.0652245165519501</v>
      </c>
      <c r="I24" s="29">
        <f t="shared" si="2"/>
        <v>1.0655522779416584</v>
      </c>
      <c r="J24" s="29"/>
      <c r="K24" s="29"/>
    </row>
    <row r="25" spans="1:11" x14ac:dyDescent="0.25">
      <c r="C25" s="8"/>
      <c r="E25" s="8"/>
      <c r="F25" s="8"/>
      <c r="H25" s="29"/>
      <c r="I25" s="29"/>
      <c r="J25" s="29"/>
      <c r="K25" s="29"/>
    </row>
    <row r="26" spans="1:11" x14ac:dyDescent="0.25">
      <c r="C26" s="8"/>
      <c r="E26" s="8"/>
      <c r="F26" s="8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1"/>
      <c r="F28" s="1"/>
      <c r="H28" s="29"/>
      <c r="I28" s="29"/>
      <c r="J28" s="29"/>
      <c r="K28" s="29"/>
    </row>
    <row r="29" spans="1:11" x14ac:dyDescent="0.25">
      <c r="E29" s="1"/>
      <c r="F29" s="1"/>
      <c r="H29" s="29"/>
      <c r="I29" s="29"/>
      <c r="J29" s="29"/>
      <c r="K29" s="29"/>
    </row>
    <row r="30" spans="1:11" x14ac:dyDescent="0.25">
      <c r="E30" s="1"/>
      <c r="F30" s="1"/>
      <c r="H30" s="29"/>
      <c r="I30" s="29"/>
      <c r="J30" s="29"/>
      <c r="K30" s="29"/>
    </row>
    <row r="31" spans="1:11" x14ac:dyDescent="0.25">
      <c r="C31" s="1"/>
      <c r="F31" s="1"/>
      <c r="G31" s="1"/>
      <c r="H31" s="29" t="s">
        <v>1</v>
      </c>
      <c r="I31" s="29"/>
      <c r="J31" s="29"/>
      <c r="K31" s="29"/>
    </row>
    <row r="32" spans="1:11" x14ac:dyDescent="0.25">
      <c r="H32" s="29"/>
      <c r="I32" s="29"/>
      <c r="J32" s="29"/>
      <c r="K32" s="29"/>
    </row>
    <row r="33" spans="8:11" x14ac:dyDescent="0.25">
      <c r="H33" s="29"/>
      <c r="I33" s="29"/>
      <c r="J33" s="29"/>
      <c r="K33" s="29"/>
    </row>
    <row r="34" spans="8:11" x14ac:dyDescent="0.25">
      <c r="H34" s="29"/>
      <c r="I34" s="29"/>
      <c r="J34" s="29"/>
      <c r="K34" s="29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23</v>
      </c>
      <c r="E1" s="46"/>
      <c r="F1" s="3"/>
    </row>
    <row r="2" spans="1:11" ht="18" x14ac:dyDescent="0.25">
      <c r="C2" s="4" t="s">
        <v>3</v>
      </c>
      <c r="D2" s="10">
        <v>100.9</v>
      </c>
      <c r="E2" s="2" t="s">
        <v>4</v>
      </c>
    </row>
    <row r="3" spans="1:11" ht="18" x14ac:dyDescent="0.25">
      <c r="C3" s="4" t="s">
        <v>10</v>
      </c>
      <c r="D3" s="10" t="s">
        <v>32</v>
      </c>
      <c r="E3" s="2" t="s">
        <v>4</v>
      </c>
      <c r="F3" s="5"/>
    </row>
    <row r="4" spans="1:11" ht="18" x14ac:dyDescent="0.25">
      <c r="C4" s="4" t="s">
        <v>11</v>
      </c>
      <c r="D4" s="10">
        <v>8.516</v>
      </c>
      <c r="E4" s="2" t="s">
        <v>4</v>
      </c>
      <c r="F4" s="5"/>
    </row>
    <row r="5" spans="1:11" x14ac:dyDescent="0.25">
      <c r="C5" s="4" t="s">
        <v>12</v>
      </c>
      <c r="D5" s="10">
        <f>(D4/D3)*100</f>
        <v>8.967042223860167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5"/>
      <c r="F10" s="5"/>
      <c r="H10" s="29"/>
      <c r="I10" s="29"/>
      <c r="J10" s="29"/>
      <c r="K10" s="29"/>
    </row>
    <row r="11" spans="1:11" x14ac:dyDescent="0.25">
      <c r="A11" s="8"/>
      <c r="B11" s="8"/>
      <c r="C11" s="17">
        <v>139</v>
      </c>
      <c r="D11" s="44">
        <v>89.4</v>
      </c>
      <c r="E11" s="36">
        <v>-0.65</v>
      </c>
      <c r="F11" s="35">
        <f>((D11-$D$2)/$D$2)*100</f>
        <v>-11.397423191278493</v>
      </c>
      <c r="H11" s="30">
        <f>(100+F11)/100</f>
        <v>0.88602576808721512</v>
      </c>
      <c r="I11" s="29">
        <f>1+($D$3-$D$2)/$D$2</f>
        <v>0.94122893954410303</v>
      </c>
      <c r="J11" s="29"/>
      <c r="K11" s="29"/>
    </row>
    <row r="12" spans="1:11" x14ac:dyDescent="0.25">
      <c r="A12" s="8"/>
      <c r="B12" s="8"/>
      <c r="C12" s="17">
        <v>179</v>
      </c>
      <c r="D12" s="44">
        <v>95.1</v>
      </c>
      <c r="E12" s="36">
        <v>0.02</v>
      </c>
      <c r="F12" s="35">
        <f t="shared" ref="F12:F24" si="0">((D12-$D$2)/$D$2)*100</f>
        <v>-5.748265609514382</v>
      </c>
      <c r="H12" s="30">
        <f t="shared" ref="H12:H24" si="1">(100+F12)/100</f>
        <v>0.9425173439048562</v>
      </c>
      <c r="I12" s="29">
        <f t="shared" ref="I12:I24" si="2">1+($D$3-$D$2)/$D$2</f>
        <v>0.94122893954410303</v>
      </c>
      <c r="J12" s="29"/>
      <c r="K12" s="29"/>
    </row>
    <row r="13" spans="1:11" x14ac:dyDescent="0.25">
      <c r="C13" s="17">
        <v>223</v>
      </c>
      <c r="D13" s="44">
        <v>85.4</v>
      </c>
      <c r="E13" s="36">
        <v>-1.1200000000000001</v>
      </c>
      <c r="F13" s="35">
        <f t="shared" si="0"/>
        <v>-15.361744301288404</v>
      </c>
      <c r="H13" s="30">
        <f t="shared" si="1"/>
        <v>0.84638255698711584</v>
      </c>
      <c r="I13" s="29">
        <f t="shared" si="2"/>
        <v>0.94122893954410303</v>
      </c>
      <c r="J13" s="29"/>
      <c r="K13" s="29"/>
    </row>
    <row r="14" spans="1:11" x14ac:dyDescent="0.25">
      <c r="C14" s="17">
        <v>295</v>
      </c>
      <c r="D14" s="44">
        <v>93.9</v>
      </c>
      <c r="E14" s="36">
        <v>-0.13</v>
      </c>
      <c r="F14" s="35">
        <f t="shared" si="0"/>
        <v>-6.9375619425173438</v>
      </c>
      <c r="H14" s="30">
        <f t="shared" si="1"/>
        <v>0.93062438057482655</v>
      </c>
      <c r="I14" s="29">
        <f t="shared" si="2"/>
        <v>0.94122893954410303</v>
      </c>
      <c r="J14" s="29"/>
      <c r="K14" s="29"/>
    </row>
    <row r="15" spans="1:11" x14ac:dyDescent="0.25">
      <c r="C15" s="17">
        <v>339</v>
      </c>
      <c r="D15" s="44">
        <v>98.5</v>
      </c>
      <c r="E15" s="36">
        <v>0.41</v>
      </c>
      <c r="F15" s="35">
        <f t="shared" si="0"/>
        <v>-2.378592666005952</v>
      </c>
      <c r="H15" s="30">
        <f t="shared" si="1"/>
        <v>0.97621407333994048</v>
      </c>
      <c r="I15" s="29">
        <f t="shared" si="2"/>
        <v>0.94122893954410303</v>
      </c>
      <c r="J15" s="29"/>
      <c r="K15" s="29"/>
    </row>
    <row r="16" spans="1:11" x14ac:dyDescent="0.25">
      <c r="C16" s="17">
        <v>388</v>
      </c>
      <c r="D16" s="44">
        <v>91.9</v>
      </c>
      <c r="E16" s="36">
        <v>-0.36</v>
      </c>
      <c r="F16" s="35">
        <f t="shared" si="0"/>
        <v>-8.9197224975222991</v>
      </c>
      <c r="H16" s="30">
        <f t="shared" si="1"/>
        <v>0.91080277502477702</v>
      </c>
      <c r="I16" s="29">
        <f t="shared" si="2"/>
        <v>0.94122893954410303</v>
      </c>
      <c r="J16" s="29"/>
      <c r="K16" s="29"/>
    </row>
    <row r="17" spans="1:11" x14ac:dyDescent="0.25">
      <c r="C17" s="17">
        <v>509</v>
      </c>
      <c r="D17" s="44">
        <v>95.2</v>
      </c>
      <c r="E17" s="36">
        <v>0.03</v>
      </c>
      <c r="F17" s="35">
        <f t="shared" si="0"/>
        <v>-5.6491575817641255</v>
      </c>
      <c r="H17" s="30">
        <f t="shared" si="1"/>
        <v>0.9435084241823587</v>
      </c>
      <c r="I17" s="29">
        <f t="shared" si="2"/>
        <v>0.94122893954410303</v>
      </c>
      <c r="J17" s="29"/>
      <c r="K17" s="29"/>
    </row>
    <row r="18" spans="1:11" x14ac:dyDescent="0.25">
      <c r="C18" s="17">
        <v>512</v>
      </c>
      <c r="D18" s="44" t="s">
        <v>16</v>
      </c>
      <c r="E18" s="42"/>
      <c r="F18" s="35"/>
      <c r="H18" s="30"/>
      <c r="I18" s="29">
        <f t="shared" si="2"/>
        <v>0.94122893954410303</v>
      </c>
      <c r="J18" s="29"/>
      <c r="K18" s="29"/>
    </row>
    <row r="19" spans="1:11" x14ac:dyDescent="0.25">
      <c r="C19" s="17">
        <v>579</v>
      </c>
      <c r="D19" s="44">
        <v>87.7</v>
      </c>
      <c r="E19" s="36">
        <v>-0.85</v>
      </c>
      <c r="F19" s="35">
        <f t="shared" si="0"/>
        <v>-13.082259663032708</v>
      </c>
      <c r="H19" s="30">
        <f t="shared" si="1"/>
        <v>0.86917740336967286</v>
      </c>
      <c r="I19" s="29">
        <f t="shared" si="2"/>
        <v>0.94122893954410303</v>
      </c>
      <c r="J19" s="29"/>
      <c r="K19" s="29"/>
    </row>
    <row r="20" spans="1:11" x14ac:dyDescent="0.25">
      <c r="C20" s="17">
        <v>591</v>
      </c>
      <c r="D20" s="44">
        <v>115</v>
      </c>
      <c r="E20" s="37">
        <v>2.35</v>
      </c>
      <c r="F20" s="35">
        <f t="shared" si="0"/>
        <v>13.97423191278493</v>
      </c>
      <c r="H20" s="30">
        <f t="shared" si="1"/>
        <v>1.1397423191278493</v>
      </c>
      <c r="I20" s="29">
        <f t="shared" si="2"/>
        <v>0.94122893954410303</v>
      </c>
      <c r="J20" s="29"/>
      <c r="K20" s="29"/>
    </row>
    <row r="21" spans="1:11" x14ac:dyDescent="0.25">
      <c r="A21" s="8"/>
      <c r="C21" s="17">
        <v>644</v>
      </c>
      <c r="D21" s="44">
        <v>111</v>
      </c>
      <c r="E21" s="36">
        <v>1.88</v>
      </c>
      <c r="F21" s="35">
        <f t="shared" si="0"/>
        <v>10.009910802775018</v>
      </c>
      <c r="H21" s="30">
        <f t="shared" si="1"/>
        <v>1.10009910802775</v>
      </c>
      <c r="I21" s="29">
        <f t="shared" si="2"/>
        <v>0.94122893954410303</v>
      </c>
      <c r="J21" s="29"/>
      <c r="K21" s="29"/>
    </row>
    <row r="22" spans="1:11" x14ac:dyDescent="0.25">
      <c r="A22" s="8"/>
      <c r="C22" s="17">
        <v>689</v>
      </c>
      <c r="D22" s="44">
        <v>88.5</v>
      </c>
      <c r="E22" s="36">
        <v>-0.76</v>
      </c>
      <c r="F22" s="35">
        <f t="shared" si="0"/>
        <v>-12.289395441030729</v>
      </c>
      <c r="H22" s="30">
        <f t="shared" si="1"/>
        <v>0.87710604558969263</v>
      </c>
      <c r="I22" s="29">
        <f t="shared" si="2"/>
        <v>0.94122893954410303</v>
      </c>
      <c r="J22" s="29"/>
      <c r="K22" s="29"/>
    </row>
    <row r="23" spans="1:11" x14ac:dyDescent="0.25">
      <c r="C23" s="17">
        <v>700</v>
      </c>
      <c r="D23" s="44">
        <v>104</v>
      </c>
      <c r="E23" s="36">
        <v>1.06</v>
      </c>
      <c r="F23" s="35">
        <f t="shared" si="0"/>
        <v>3.0723488602576747</v>
      </c>
      <c r="H23" s="30">
        <f t="shared" si="1"/>
        <v>1.0307234886025767</v>
      </c>
      <c r="I23" s="29">
        <f t="shared" si="2"/>
        <v>0.94122893954410303</v>
      </c>
      <c r="J23" s="29"/>
      <c r="K23" s="29"/>
    </row>
    <row r="24" spans="1:11" x14ac:dyDescent="0.25">
      <c r="C24" s="17">
        <v>744</v>
      </c>
      <c r="D24" s="44">
        <v>89.6</v>
      </c>
      <c r="E24" s="36">
        <v>-0.63</v>
      </c>
      <c r="F24" s="35">
        <f t="shared" si="0"/>
        <v>-11.199207135778009</v>
      </c>
      <c r="H24" s="30">
        <f t="shared" si="1"/>
        <v>0.88800792864221989</v>
      </c>
      <c r="I24" s="29">
        <f t="shared" si="2"/>
        <v>0.94122893954410303</v>
      </c>
      <c r="J24" s="29"/>
      <c r="K24" s="29"/>
    </row>
    <row r="25" spans="1:11" x14ac:dyDescent="0.25">
      <c r="C25" s="8"/>
      <c r="E25" s="8"/>
      <c r="F25" s="16"/>
      <c r="H25" s="29"/>
      <c r="I25" s="29"/>
      <c r="J25" s="29"/>
      <c r="K25" s="29"/>
    </row>
    <row r="26" spans="1:11" x14ac:dyDescent="0.25">
      <c r="C26" s="8"/>
      <c r="E26" s="8"/>
      <c r="F26" s="8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8"/>
      <c r="F28" s="8"/>
      <c r="H28" s="29"/>
      <c r="I28" s="29"/>
      <c r="J28" s="29"/>
      <c r="K28" s="29"/>
    </row>
    <row r="29" spans="1:11" x14ac:dyDescent="0.25">
      <c r="E29" s="1"/>
      <c r="F29" s="1"/>
      <c r="H29" s="29"/>
      <c r="I29" s="29"/>
      <c r="J29" s="29"/>
      <c r="K29" s="29"/>
    </row>
    <row r="30" spans="1:11" x14ac:dyDescent="0.25">
      <c r="E30" s="1"/>
      <c r="F30" s="1"/>
      <c r="H30" s="29"/>
      <c r="I30" s="29"/>
      <c r="J30" s="29"/>
      <c r="K30" s="29"/>
    </row>
    <row r="31" spans="1:11" x14ac:dyDescent="0.25">
      <c r="E31" s="1"/>
      <c r="F31" s="1"/>
      <c r="H31" s="29"/>
      <c r="I31" s="29"/>
      <c r="J31" s="29"/>
      <c r="K31" s="29"/>
    </row>
    <row r="32" spans="1:11" x14ac:dyDescent="0.25">
      <c r="C32" s="1"/>
      <c r="F32" s="1"/>
      <c r="G32" s="1"/>
      <c r="H32" s="29" t="s">
        <v>1</v>
      </c>
      <c r="I32" s="29"/>
      <c r="J32" s="29"/>
      <c r="K32" s="29"/>
    </row>
    <row r="33" spans="8:11" x14ac:dyDescent="0.25">
      <c r="H33" s="29"/>
      <c r="I33" s="29"/>
      <c r="J33" s="29"/>
      <c r="K33" s="29"/>
    </row>
    <row r="34" spans="8:11" x14ac:dyDescent="0.25">
      <c r="H34" s="29"/>
      <c r="I34" s="29"/>
      <c r="J34" s="29"/>
      <c r="K34" s="29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1" t="s">
        <v>22</v>
      </c>
      <c r="E1" s="39"/>
      <c r="F1" s="3"/>
    </row>
    <row r="2" spans="1:11" ht="18" x14ac:dyDescent="0.25">
      <c r="C2" s="4" t="s">
        <v>3</v>
      </c>
      <c r="D2" s="27">
        <v>132.4</v>
      </c>
      <c r="E2" s="2" t="s">
        <v>4</v>
      </c>
    </row>
    <row r="3" spans="1:11" ht="18" x14ac:dyDescent="0.25">
      <c r="C3" s="4" t="s">
        <v>10</v>
      </c>
      <c r="D3" s="27">
        <v>125</v>
      </c>
      <c r="E3" s="2" t="s">
        <v>4</v>
      </c>
      <c r="F3" s="5"/>
    </row>
    <row r="4" spans="1:11" ht="18" x14ac:dyDescent="0.25">
      <c r="C4" s="4" t="s">
        <v>11</v>
      </c>
      <c r="D4" s="27">
        <v>16.38</v>
      </c>
      <c r="E4" s="2" t="s">
        <v>4</v>
      </c>
      <c r="F4" s="5"/>
    </row>
    <row r="5" spans="1:11" x14ac:dyDescent="0.25">
      <c r="C5" s="4" t="s">
        <v>12</v>
      </c>
      <c r="D5" s="19">
        <f>(D4/D3)*100</f>
        <v>13.103999999999999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12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5"/>
      <c r="F10" s="5"/>
      <c r="H10" s="29"/>
      <c r="I10" s="29"/>
      <c r="J10" s="29"/>
      <c r="K10" s="29"/>
    </row>
    <row r="11" spans="1:11" x14ac:dyDescent="0.25">
      <c r="B11" s="8"/>
      <c r="C11" s="17">
        <v>139</v>
      </c>
      <c r="D11" s="44">
        <v>75.099999999999994</v>
      </c>
      <c r="E11" s="43">
        <v>-3.05</v>
      </c>
      <c r="F11" s="35">
        <f>((D11-$D$2)/$D$2)*100</f>
        <v>-43.277945619335355</v>
      </c>
      <c r="H11" s="30">
        <f>(100+F11)/100</f>
        <v>0.56722054380664644</v>
      </c>
      <c r="I11" s="29">
        <f>1+($D$3-$D$2)/$D$2</f>
        <v>0.9441087613293051</v>
      </c>
      <c r="J11" s="29"/>
      <c r="K11" s="29"/>
    </row>
    <row r="12" spans="1:11" x14ac:dyDescent="0.25">
      <c r="B12" s="8"/>
      <c r="C12" s="17">
        <v>179</v>
      </c>
      <c r="D12" s="6">
        <v>124</v>
      </c>
      <c r="E12" s="36">
        <v>-0.06</v>
      </c>
      <c r="F12" s="35">
        <f t="shared" ref="F12:F24" si="0">((D12-$D$2)/$D$2)*100</f>
        <v>-6.344410876132935</v>
      </c>
      <c r="H12" s="30">
        <f t="shared" ref="H12:H24" si="1">(100+F12)/100</f>
        <v>0.93655589123867056</v>
      </c>
      <c r="I12" s="29">
        <f t="shared" ref="I12:I24" si="2">1+($D$3-$D$2)/$D$2</f>
        <v>0.9441087613293051</v>
      </c>
      <c r="J12" s="29"/>
      <c r="K12" s="29"/>
    </row>
    <row r="13" spans="1:11" x14ac:dyDescent="0.25">
      <c r="B13" s="8"/>
      <c r="C13" s="17">
        <v>223</v>
      </c>
      <c r="D13" s="6">
        <v>126</v>
      </c>
      <c r="E13" s="36">
        <v>0.06</v>
      </c>
      <c r="F13" s="35">
        <f t="shared" si="0"/>
        <v>-4.8338368580060465</v>
      </c>
      <c r="H13" s="30">
        <f t="shared" si="1"/>
        <v>0.95166163141993954</v>
      </c>
      <c r="I13" s="29">
        <f t="shared" si="2"/>
        <v>0.9441087613293051</v>
      </c>
      <c r="J13" s="29"/>
      <c r="K13" s="29"/>
    </row>
    <row r="14" spans="1:11" x14ac:dyDescent="0.25">
      <c r="C14" s="17">
        <v>295</v>
      </c>
      <c r="D14" s="6">
        <v>119</v>
      </c>
      <c r="E14" s="36">
        <v>-0.37</v>
      </c>
      <c r="F14" s="35">
        <f t="shared" si="0"/>
        <v>-10.120845921450156</v>
      </c>
      <c r="H14" s="30">
        <f t="shared" si="1"/>
        <v>0.8987915407854985</v>
      </c>
      <c r="I14" s="29">
        <f t="shared" si="2"/>
        <v>0.9441087613293051</v>
      </c>
      <c r="J14" s="29"/>
      <c r="K14" s="29"/>
    </row>
    <row r="15" spans="1:11" x14ac:dyDescent="0.25">
      <c r="C15" s="17">
        <v>339</v>
      </c>
      <c r="D15" s="6">
        <v>173</v>
      </c>
      <c r="E15" s="37">
        <v>2.93</v>
      </c>
      <c r="F15" s="35">
        <f t="shared" si="0"/>
        <v>30.664652567975825</v>
      </c>
      <c r="H15" s="30">
        <f t="shared" si="1"/>
        <v>1.3066465256797581</v>
      </c>
      <c r="I15" s="29">
        <f t="shared" si="2"/>
        <v>0.9441087613293051</v>
      </c>
      <c r="J15" s="29"/>
      <c r="K15" s="29"/>
    </row>
    <row r="16" spans="1:11" x14ac:dyDescent="0.25">
      <c r="C16" s="17">
        <v>388</v>
      </c>
      <c r="D16" s="6">
        <v>111</v>
      </c>
      <c r="E16" s="36">
        <v>-0.85</v>
      </c>
      <c r="F16" s="35">
        <f t="shared" si="0"/>
        <v>-16.163141993957709</v>
      </c>
      <c r="H16" s="30">
        <f t="shared" si="1"/>
        <v>0.83836858006042292</v>
      </c>
      <c r="I16" s="29">
        <f t="shared" si="2"/>
        <v>0.9441087613293051</v>
      </c>
      <c r="J16" s="29"/>
      <c r="K16" s="29"/>
    </row>
    <row r="17" spans="1:11" x14ac:dyDescent="0.25">
      <c r="C17" s="17">
        <v>509</v>
      </c>
      <c r="D17" s="6">
        <v>134</v>
      </c>
      <c r="E17" s="36">
        <v>0.55000000000000004</v>
      </c>
      <c r="F17" s="35">
        <f t="shared" si="0"/>
        <v>1.2084592145015063</v>
      </c>
      <c r="H17" s="30">
        <f t="shared" si="1"/>
        <v>1.012084592145015</v>
      </c>
      <c r="I17" s="29">
        <f t="shared" si="2"/>
        <v>0.9441087613293051</v>
      </c>
      <c r="J17" s="29"/>
      <c r="K17" s="29"/>
    </row>
    <row r="18" spans="1:11" x14ac:dyDescent="0.25">
      <c r="C18" s="17">
        <v>512</v>
      </c>
      <c r="D18" s="6" t="s">
        <v>29</v>
      </c>
      <c r="E18" s="42"/>
      <c r="F18" s="35"/>
      <c r="H18" s="30"/>
      <c r="I18" s="29">
        <f t="shared" si="2"/>
        <v>0.9441087613293051</v>
      </c>
      <c r="J18" s="29"/>
      <c r="K18" s="29"/>
    </row>
    <row r="19" spans="1:11" x14ac:dyDescent="0.25">
      <c r="C19" s="17">
        <v>579</v>
      </c>
      <c r="D19" s="6">
        <v>127</v>
      </c>
      <c r="E19" s="36">
        <v>0.12</v>
      </c>
      <c r="F19" s="35">
        <f t="shared" si="0"/>
        <v>-4.0785498489426022</v>
      </c>
      <c r="H19" s="30">
        <f t="shared" si="1"/>
        <v>0.95921450151057397</v>
      </c>
      <c r="I19" s="29">
        <f t="shared" si="2"/>
        <v>0.9441087613293051</v>
      </c>
      <c r="J19" s="29"/>
      <c r="K19" s="29"/>
    </row>
    <row r="20" spans="1:11" x14ac:dyDescent="0.25">
      <c r="B20" s="33"/>
      <c r="C20" s="17">
        <v>591</v>
      </c>
      <c r="D20" s="6">
        <v>136</v>
      </c>
      <c r="E20" s="36">
        <v>0.67</v>
      </c>
      <c r="F20" s="35">
        <f t="shared" si="0"/>
        <v>2.7190332326283944</v>
      </c>
      <c r="H20" s="30">
        <f t="shared" si="1"/>
        <v>1.0271903323262839</v>
      </c>
      <c r="I20" s="29">
        <f t="shared" si="2"/>
        <v>0.9441087613293051</v>
      </c>
      <c r="J20" s="29"/>
      <c r="K20" s="29"/>
    </row>
    <row r="21" spans="1:11" x14ac:dyDescent="0.25">
      <c r="A21" s="7"/>
      <c r="C21" s="17">
        <v>644</v>
      </c>
      <c r="D21" s="6">
        <v>142</v>
      </c>
      <c r="E21" s="36">
        <v>1.04</v>
      </c>
      <c r="F21" s="35">
        <f t="shared" si="0"/>
        <v>7.2507552870090581</v>
      </c>
      <c r="H21" s="30">
        <f t="shared" si="1"/>
        <v>1.0725075528700905</v>
      </c>
      <c r="I21" s="29">
        <f t="shared" si="2"/>
        <v>0.9441087613293051</v>
      </c>
      <c r="J21" s="29"/>
      <c r="K21" s="29"/>
    </row>
    <row r="22" spans="1:11" x14ac:dyDescent="0.25">
      <c r="A22" s="8"/>
      <c r="C22" s="17">
        <v>689</v>
      </c>
      <c r="D22" s="6">
        <v>125</v>
      </c>
      <c r="E22" s="36">
        <v>0</v>
      </c>
      <c r="F22" s="35">
        <f t="shared" si="0"/>
        <v>-5.5891238670694907</v>
      </c>
      <c r="H22" s="30">
        <f t="shared" si="1"/>
        <v>0.9441087613293051</v>
      </c>
      <c r="I22" s="29">
        <f t="shared" si="2"/>
        <v>0.9441087613293051</v>
      </c>
      <c r="J22" s="29"/>
      <c r="K22" s="29"/>
    </row>
    <row r="23" spans="1:11" x14ac:dyDescent="0.25">
      <c r="A23" s="8"/>
      <c r="C23" s="17">
        <v>700</v>
      </c>
      <c r="D23" s="6" t="s">
        <v>29</v>
      </c>
      <c r="E23" s="42"/>
      <c r="F23" s="35"/>
      <c r="H23" s="30"/>
      <c r="I23" s="29">
        <f t="shared" si="2"/>
        <v>0.9441087613293051</v>
      </c>
      <c r="J23" s="29"/>
      <c r="K23" s="29"/>
    </row>
    <row r="24" spans="1:11" x14ac:dyDescent="0.25">
      <c r="C24" s="17">
        <v>744</v>
      </c>
      <c r="D24" s="6">
        <v>106</v>
      </c>
      <c r="E24" s="36">
        <v>-1.1599999999999999</v>
      </c>
      <c r="F24" s="35">
        <f t="shared" si="0"/>
        <v>-19.939577039274926</v>
      </c>
      <c r="H24" s="30">
        <f t="shared" si="1"/>
        <v>0.80060422960725075</v>
      </c>
      <c r="I24" s="29">
        <f t="shared" si="2"/>
        <v>0.9441087613293051</v>
      </c>
      <c r="J24" s="29"/>
      <c r="K24" s="29"/>
    </row>
    <row r="25" spans="1:11" x14ac:dyDescent="0.25">
      <c r="C25" s="8"/>
      <c r="D25" s="5"/>
      <c r="E25" s="8"/>
      <c r="F25" s="16"/>
      <c r="H25" s="29"/>
      <c r="I25" s="29"/>
      <c r="J25" s="29"/>
      <c r="K25" s="29"/>
    </row>
    <row r="26" spans="1:11" x14ac:dyDescent="0.25">
      <c r="C26" s="8"/>
      <c r="D26" s="5"/>
      <c r="E26" s="8"/>
      <c r="F26" s="16"/>
      <c r="H26" s="29"/>
      <c r="I26" s="29"/>
      <c r="J26" s="29"/>
      <c r="K26" s="29"/>
    </row>
    <row r="27" spans="1:11" x14ac:dyDescent="0.25">
      <c r="C27" s="8"/>
      <c r="D27" s="5"/>
      <c r="E27" s="8"/>
      <c r="F27" s="8"/>
      <c r="H27" s="29"/>
      <c r="I27" s="29"/>
      <c r="J27" s="29"/>
      <c r="K27" s="29"/>
    </row>
    <row r="28" spans="1:11" x14ac:dyDescent="0.25">
      <c r="C28" s="8"/>
      <c r="D28" s="5"/>
      <c r="E28" s="8"/>
      <c r="F28" s="8"/>
      <c r="H28" s="29"/>
      <c r="I28" s="29"/>
      <c r="J28" s="29"/>
      <c r="K28" s="29"/>
    </row>
    <row r="29" spans="1:11" x14ac:dyDescent="0.25">
      <c r="C29" s="8"/>
      <c r="D29" s="5"/>
      <c r="E29" s="8"/>
      <c r="F29" s="8"/>
      <c r="H29" s="29"/>
      <c r="I29" s="29"/>
      <c r="J29" s="29"/>
      <c r="K29" s="29"/>
    </row>
    <row r="30" spans="1:11" x14ac:dyDescent="0.25">
      <c r="D30" s="5"/>
      <c r="E30" s="1"/>
      <c r="F30" s="1"/>
      <c r="H30" s="29"/>
      <c r="I30" s="29"/>
      <c r="J30" s="29"/>
      <c r="K30" s="29"/>
    </row>
    <row r="31" spans="1:11" x14ac:dyDescent="0.25">
      <c r="D31" s="5"/>
      <c r="E31" s="1"/>
      <c r="F31" s="1"/>
      <c r="H31" s="29"/>
      <c r="I31" s="29"/>
      <c r="J31" s="29"/>
      <c r="K31" s="29"/>
    </row>
    <row r="32" spans="1:11" x14ac:dyDescent="0.25">
      <c r="D32" s="5"/>
      <c r="E32" s="1"/>
      <c r="F32" s="1"/>
      <c r="H32" s="29"/>
      <c r="I32" s="29"/>
      <c r="J32" s="29"/>
      <c r="K32" s="29"/>
    </row>
    <row r="33" spans="3:11" x14ac:dyDescent="0.25">
      <c r="C33" s="1"/>
      <c r="D33" s="5"/>
      <c r="F33" s="1"/>
      <c r="G33" s="1"/>
      <c r="H33" s="29" t="s">
        <v>1</v>
      </c>
      <c r="I33" s="29"/>
      <c r="J33" s="29"/>
      <c r="K33" s="29"/>
    </row>
    <row r="34" spans="3:11" x14ac:dyDescent="0.25">
      <c r="D34" s="5"/>
      <c r="H34" s="29"/>
      <c r="I34" s="29"/>
      <c r="J34" s="29"/>
      <c r="K34" s="29"/>
    </row>
    <row r="35" spans="3:11" x14ac:dyDescent="0.25">
      <c r="D35" s="5"/>
    </row>
    <row r="36" spans="3:11" x14ac:dyDescent="0.25">
      <c r="D36" s="5"/>
    </row>
  </sheetData>
  <sheetProtection password="DC07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21</v>
      </c>
      <c r="E1" s="46"/>
      <c r="F1" s="3"/>
    </row>
    <row r="2" spans="1:11" ht="18" x14ac:dyDescent="0.25">
      <c r="C2" s="4" t="s">
        <v>3</v>
      </c>
      <c r="D2" s="11">
        <v>106</v>
      </c>
      <c r="E2" s="2" t="s">
        <v>4</v>
      </c>
    </row>
    <row r="3" spans="1:11" ht="18" x14ac:dyDescent="0.25">
      <c r="C3" s="4" t="s">
        <v>10</v>
      </c>
      <c r="D3" s="11">
        <v>108.1</v>
      </c>
      <c r="E3" s="2" t="s">
        <v>4</v>
      </c>
      <c r="F3" s="5"/>
    </row>
    <row r="4" spans="1:11" ht="18" x14ac:dyDescent="0.25">
      <c r="C4" s="4" t="s">
        <v>11</v>
      </c>
      <c r="D4" s="11">
        <v>10.62</v>
      </c>
      <c r="E4" s="2" t="s">
        <v>4</v>
      </c>
      <c r="F4" s="5"/>
    </row>
    <row r="5" spans="1:11" x14ac:dyDescent="0.25">
      <c r="C5" s="4" t="s">
        <v>12</v>
      </c>
      <c r="D5" s="11">
        <f>(D4/D3)*100</f>
        <v>9.8242368177613315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13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B10" s="6"/>
      <c r="D10" s="5"/>
      <c r="E10" s="5"/>
      <c r="F10" s="5"/>
      <c r="H10" s="29"/>
      <c r="I10" s="29"/>
      <c r="J10" s="29"/>
      <c r="K10" s="29"/>
    </row>
    <row r="11" spans="1:11" x14ac:dyDescent="0.25">
      <c r="A11" s="8"/>
      <c r="B11" s="8"/>
      <c r="C11" s="17">
        <v>139</v>
      </c>
      <c r="D11" s="44">
        <v>57.2</v>
      </c>
      <c r="E11" s="43">
        <v>-4.79</v>
      </c>
      <c r="F11" s="35">
        <f>((D11-$D$2)/$D$2)*100</f>
        <v>-46.037735849056602</v>
      </c>
      <c r="H11" s="30">
        <f>(100+F11)/100</f>
        <v>0.53962264150943395</v>
      </c>
      <c r="I11" s="29">
        <f>1+($D$3-$D$2)/$D$2</f>
        <v>1.019811320754717</v>
      </c>
      <c r="J11" s="29"/>
      <c r="K11" s="29"/>
    </row>
    <row r="12" spans="1:11" x14ac:dyDescent="0.25">
      <c r="A12" s="8"/>
      <c r="B12" s="8"/>
      <c r="C12" s="17">
        <v>179</v>
      </c>
      <c r="D12" s="6">
        <v>111</v>
      </c>
      <c r="E12" s="36">
        <v>0.27</v>
      </c>
      <c r="F12" s="35">
        <f t="shared" ref="F12:F24" si="0">((D12-$D$2)/$D$2)*100</f>
        <v>4.716981132075472</v>
      </c>
      <c r="H12" s="30">
        <f t="shared" ref="H12:H24" si="1">(100+F12)/100</f>
        <v>1.0471698113207548</v>
      </c>
      <c r="I12" s="29">
        <f t="shared" ref="I12:I24" si="2">1+($D$3-$D$2)/$D$2</f>
        <v>1.019811320754717</v>
      </c>
      <c r="J12" s="29"/>
      <c r="K12" s="29"/>
    </row>
    <row r="13" spans="1:11" x14ac:dyDescent="0.25">
      <c r="A13" s="8"/>
      <c r="B13" s="8"/>
      <c r="C13" s="17">
        <v>223</v>
      </c>
      <c r="D13" s="6">
        <v>115</v>
      </c>
      <c r="E13" s="36">
        <v>0.65</v>
      </c>
      <c r="F13" s="35">
        <f t="shared" si="0"/>
        <v>8.4905660377358494</v>
      </c>
      <c r="H13" s="30">
        <f t="shared" si="1"/>
        <v>1.0849056603773584</v>
      </c>
      <c r="I13" s="29">
        <f t="shared" si="2"/>
        <v>1.019811320754717</v>
      </c>
      <c r="J13" s="29"/>
      <c r="K13" s="29"/>
    </row>
    <row r="14" spans="1:11" x14ac:dyDescent="0.25">
      <c r="C14" s="17">
        <v>295</v>
      </c>
      <c r="D14" s="6">
        <v>103</v>
      </c>
      <c r="E14" s="36">
        <v>-0.48</v>
      </c>
      <c r="F14" s="35">
        <f t="shared" si="0"/>
        <v>-2.8301886792452833</v>
      </c>
      <c r="H14" s="30">
        <f t="shared" si="1"/>
        <v>0.97169811320754718</v>
      </c>
      <c r="I14" s="29">
        <f t="shared" si="2"/>
        <v>1.019811320754717</v>
      </c>
      <c r="J14" s="29"/>
      <c r="K14" s="29"/>
    </row>
    <row r="15" spans="1:11" x14ac:dyDescent="0.25">
      <c r="C15" s="17">
        <v>339</v>
      </c>
      <c r="D15" s="6">
        <v>101</v>
      </c>
      <c r="E15" s="36">
        <v>-0.67</v>
      </c>
      <c r="F15" s="35">
        <f t="shared" si="0"/>
        <v>-4.716981132075472</v>
      </c>
      <c r="H15" s="30">
        <f t="shared" si="1"/>
        <v>0.95283018867924529</v>
      </c>
      <c r="I15" s="29">
        <f t="shared" si="2"/>
        <v>1.019811320754717</v>
      </c>
      <c r="J15" s="29"/>
      <c r="K15" s="29"/>
    </row>
    <row r="16" spans="1:11" x14ac:dyDescent="0.25">
      <c r="C16" s="17">
        <v>388</v>
      </c>
      <c r="D16" s="6">
        <v>108</v>
      </c>
      <c r="E16" s="36">
        <v>-0.01</v>
      </c>
      <c r="F16" s="35">
        <f t="shared" si="0"/>
        <v>1.8867924528301887</v>
      </c>
      <c r="H16" s="30">
        <f t="shared" si="1"/>
        <v>1.0188679245283019</v>
      </c>
      <c r="I16" s="29">
        <f t="shared" si="2"/>
        <v>1.019811320754717</v>
      </c>
      <c r="J16" s="29"/>
      <c r="K16" s="29"/>
    </row>
    <row r="17" spans="1:11" x14ac:dyDescent="0.25">
      <c r="C17" s="17">
        <v>509</v>
      </c>
      <c r="D17" s="6">
        <v>116</v>
      </c>
      <c r="E17" s="36">
        <v>0.74</v>
      </c>
      <c r="F17" s="35">
        <f t="shared" si="0"/>
        <v>9.433962264150944</v>
      </c>
      <c r="H17" s="30">
        <f t="shared" si="1"/>
        <v>1.0943396226415094</v>
      </c>
      <c r="I17" s="29">
        <f t="shared" si="2"/>
        <v>1.019811320754717</v>
      </c>
      <c r="J17" s="29"/>
      <c r="K17" s="29"/>
    </row>
    <row r="18" spans="1:11" x14ac:dyDescent="0.25">
      <c r="C18" s="17">
        <v>512</v>
      </c>
      <c r="D18" s="6" t="s">
        <v>29</v>
      </c>
      <c r="E18" s="42"/>
      <c r="F18" s="35"/>
      <c r="H18" s="30"/>
      <c r="I18" s="29">
        <f t="shared" si="2"/>
        <v>1.019811320754717</v>
      </c>
      <c r="J18" s="29"/>
      <c r="K18" s="29"/>
    </row>
    <row r="19" spans="1:11" x14ac:dyDescent="0.25">
      <c r="C19" s="17">
        <v>579</v>
      </c>
      <c r="D19" s="6">
        <v>122</v>
      </c>
      <c r="E19" s="36">
        <v>1.31</v>
      </c>
      <c r="F19" s="35">
        <f t="shared" si="0"/>
        <v>15.09433962264151</v>
      </c>
      <c r="H19" s="30">
        <f t="shared" si="1"/>
        <v>1.1509433962264151</v>
      </c>
      <c r="I19" s="29">
        <f t="shared" si="2"/>
        <v>1.019811320754717</v>
      </c>
      <c r="J19" s="29"/>
      <c r="K19" s="29"/>
    </row>
    <row r="20" spans="1:11" x14ac:dyDescent="0.25">
      <c r="A20" s="7"/>
      <c r="C20" s="17">
        <v>591</v>
      </c>
      <c r="D20" s="6">
        <v>117</v>
      </c>
      <c r="E20" s="36">
        <v>0.84</v>
      </c>
      <c r="F20" s="35">
        <f t="shared" si="0"/>
        <v>10.377358490566039</v>
      </c>
      <c r="H20" s="30">
        <f t="shared" si="1"/>
        <v>1.1037735849056605</v>
      </c>
      <c r="I20" s="29">
        <f t="shared" si="2"/>
        <v>1.019811320754717</v>
      </c>
      <c r="J20" s="29"/>
      <c r="K20" s="29"/>
    </row>
    <row r="21" spans="1:11" x14ac:dyDescent="0.25">
      <c r="A21" s="8"/>
      <c r="C21" s="17">
        <v>644</v>
      </c>
      <c r="D21" s="6">
        <v>116</v>
      </c>
      <c r="E21" s="36">
        <v>0.74</v>
      </c>
      <c r="F21" s="35">
        <f t="shared" si="0"/>
        <v>9.433962264150944</v>
      </c>
      <c r="H21" s="30">
        <f t="shared" si="1"/>
        <v>1.0943396226415094</v>
      </c>
      <c r="I21" s="29">
        <f t="shared" si="2"/>
        <v>1.019811320754717</v>
      </c>
      <c r="J21" s="29"/>
      <c r="K21" s="29"/>
    </row>
    <row r="22" spans="1:11" x14ac:dyDescent="0.25">
      <c r="A22" s="8"/>
      <c r="C22" s="17">
        <v>689</v>
      </c>
      <c r="D22" s="6">
        <v>104</v>
      </c>
      <c r="E22" s="36">
        <v>-0.39</v>
      </c>
      <c r="F22" s="35">
        <f t="shared" si="0"/>
        <v>-1.8867924528301887</v>
      </c>
      <c r="H22" s="30">
        <f t="shared" si="1"/>
        <v>0.98113207547169812</v>
      </c>
      <c r="I22" s="29">
        <f t="shared" si="2"/>
        <v>1.019811320754717</v>
      </c>
      <c r="J22" s="29"/>
      <c r="K22" s="29"/>
    </row>
    <row r="23" spans="1:11" x14ac:dyDescent="0.25">
      <c r="C23" s="17">
        <v>700</v>
      </c>
      <c r="D23" s="6">
        <v>108</v>
      </c>
      <c r="E23" s="36">
        <v>-0.01</v>
      </c>
      <c r="F23" s="35">
        <f t="shared" si="0"/>
        <v>1.8867924528301887</v>
      </c>
      <c r="H23" s="30">
        <f t="shared" si="1"/>
        <v>1.0188679245283019</v>
      </c>
      <c r="I23" s="29">
        <f t="shared" si="2"/>
        <v>1.019811320754717</v>
      </c>
      <c r="J23" s="29"/>
      <c r="K23" s="29"/>
    </row>
    <row r="24" spans="1:11" x14ac:dyDescent="0.25">
      <c r="C24" s="17">
        <v>744</v>
      </c>
      <c r="D24" s="44">
        <v>91.2</v>
      </c>
      <c r="E24" s="36">
        <v>-1.59</v>
      </c>
      <c r="F24" s="35">
        <f t="shared" si="0"/>
        <v>-13.962264150943394</v>
      </c>
      <c r="H24" s="30">
        <f t="shared" si="1"/>
        <v>0.86037735849056607</v>
      </c>
      <c r="I24" s="29">
        <f t="shared" si="2"/>
        <v>1.019811320754717</v>
      </c>
      <c r="J24" s="29"/>
      <c r="K24" s="29"/>
    </row>
    <row r="25" spans="1:11" x14ac:dyDescent="0.25">
      <c r="C25" s="8"/>
      <c r="E25" s="8"/>
      <c r="F25" s="16"/>
      <c r="H25" s="29"/>
      <c r="I25" s="29"/>
      <c r="J25" s="29"/>
      <c r="K25" s="29"/>
    </row>
    <row r="26" spans="1:11" x14ac:dyDescent="0.25">
      <c r="C26" s="8"/>
      <c r="E26" s="8"/>
      <c r="F26" s="8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8"/>
      <c r="F28" s="8"/>
      <c r="H28" s="29"/>
      <c r="I28" s="29"/>
      <c r="J28" s="29"/>
      <c r="K28" s="29"/>
    </row>
    <row r="29" spans="1:11" x14ac:dyDescent="0.25">
      <c r="E29" s="1"/>
      <c r="F29" s="1"/>
      <c r="H29" s="29"/>
      <c r="I29" s="29"/>
      <c r="J29" s="29"/>
      <c r="K29" s="29"/>
    </row>
    <row r="30" spans="1:11" x14ac:dyDescent="0.25">
      <c r="E30" s="1"/>
      <c r="F30" s="1"/>
      <c r="H30" s="29"/>
      <c r="I30" s="29"/>
      <c r="J30" s="29"/>
      <c r="K30" s="29"/>
    </row>
    <row r="31" spans="1:11" x14ac:dyDescent="0.25">
      <c r="E31" s="1"/>
      <c r="F31" s="1"/>
      <c r="H31" s="29"/>
      <c r="I31" s="29"/>
      <c r="J31" s="29"/>
      <c r="K31" s="29"/>
    </row>
    <row r="32" spans="1:11" x14ac:dyDescent="0.25">
      <c r="C32" s="1"/>
      <c r="F32" s="1"/>
      <c r="G32" s="1"/>
      <c r="H32" s="29" t="s">
        <v>1</v>
      </c>
      <c r="I32" s="29"/>
      <c r="J32" s="29"/>
      <c r="K32" s="29"/>
    </row>
    <row r="33" spans="8:11" x14ac:dyDescent="0.25">
      <c r="H33" s="29"/>
      <c r="I33" s="29"/>
      <c r="J33" s="29"/>
      <c r="K33" s="29"/>
    </row>
    <row r="34" spans="8:11" x14ac:dyDescent="0.25">
      <c r="H34" s="29"/>
      <c r="I34" s="29"/>
      <c r="J34" s="29"/>
      <c r="K34" s="29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12.42578125" style="2" bestFit="1" customWidth="1"/>
    <col min="8" max="8" width="14.85546875" style="2" bestFit="1" customWidth="1"/>
    <col min="9" max="16384" width="9.140625" style="2"/>
  </cols>
  <sheetData>
    <row r="1" spans="1:11" x14ac:dyDescent="0.25">
      <c r="C1" s="9" t="s">
        <v>5</v>
      </c>
      <c r="D1" s="46" t="s">
        <v>15</v>
      </c>
      <c r="E1" s="46"/>
      <c r="F1" s="3"/>
    </row>
    <row r="2" spans="1:11" ht="18" x14ac:dyDescent="0.25">
      <c r="C2" s="4" t="s">
        <v>3</v>
      </c>
      <c r="D2" s="11" t="s">
        <v>20</v>
      </c>
      <c r="E2" s="2" t="s">
        <v>4</v>
      </c>
    </row>
    <row r="3" spans="1:11" ht="18" x14ac:dyDescent="0.25">
      <c r="C3" s="4" t="s">
        <v>10</v>
      </c>
      <c r="D3" s="11">
        <v>147</v>
      </c>
      <c r="E3" s="2" t="s">
        <v>4</v>
      </c>
      <c r="F3" s="5"/>
    </row>
    <row r="4" spans="1:11" ht="18" x14ac:dyDescent="0.25">
      <c r="C4" s="4" t="s">
        <v>11</v>
      </c>
      <c r="D4" s="11">
        <v>8.5960000000000001</v>
      </c>
      <c r="E4" s="2" t="s">
        <v>4</v>
      </c>
      <c r="F4" s="5"/>
    </row>
    <row r="5" spans="1:11" x14ac:dyDescent="0.25">
      <c r="C5" s="4" t="s">
        <v>12</v>
      </c>
      <c r="D5" s="11">
        <f>(D4/D3)*100</f>
        <v>5.8476190476190482</v>
      </c>
      <c r="E5" s="2" t="s">
        <v>2</v>
      </c>
      <c r="F5" s="5"/>
    </row>
    <row r="6" spans="1:11" x14ac:dyDescent="0.25">
      <c r="C6" s="4" t="s">
        <v>6</v>
      </c>
      <c r="D6" s="13">
        <f>COUNTA(F11:F24)</f>
        <v>12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29"/>
      <c r="I8" s="29"/>
      <c r="J8" s="29"/>
      <c r="K8" s="29"/>
    </row>
    <row r="9" spans="1:11" ht="31.5" x14ac:dyDescent="0.25">
      <c r="C9" s="5" t="s">
        <v>0</v>
      </c>
      <c r="D9" s="5" t="s">
        <v>9</v>
      </c>
      <c r="E9" s="18" t="s">
        <v>7</v>
      </c>
      <c r="F9" s="18" t="s">
        <v>8</v>
      </c>
      <c r="H9" s="29"/>
      <c r="I9" s="29"/>
      <c r="J9" s="29"/>
      <c r="K9" s="29"/>
    </row>
    <row r="10" spans="1:11" x14ac:dyDescent="0.25">
      <c r="A10" s="6"/>
      <c r="D10" s="5"/>
      <c r="E10" s="25"/>
      <c r="F10" s="5"/>
      <c r="H10" s="29"/>
      <c r="I10" s="29"/>
      <c r="J10" s="29"/>
      <c r="K10" s="29"/>
    </row>
    <row r="11" spans="1:11" x14ac:dyDescent="0.25">
      <c r="B11" s="8"/>
      <c r="C11" s="17">
        <v>139</v>
      </c>
      <c r="D11" s="45">
        <v>132</v>
      </c>
      <c r="E11" s="36">
        <v>-1.74</v>
      </c>
      <c r="F11" s="35">
        <f>((D11-$D$2)/$D$2)*100</f>
        <v>-6.5817409766454418</v>
      </c>
      <c r="H11" s="30">
        <f t="shared" ref="H11:H15" si="0">(100+F11)/100</f>
        <v>0.93418259023354555</v>
      </c>
      <c r="I11" s="29">
        <f>1+($D$3-$D$2)/$D$2</f>
        <v>1.0403397027600849</v>
      </c>
      <c r="J11" s="29"/>
      <c r="K11" s="29"/>
    </row>
    <row r="12" spans="1:11" x14ac:dyDescent="0.25">
      <c r="B12" s="8"/>
      <c r="C12" s="17">
        <v>179</v>
      </c>
      <c r="D12" s="45">
        <v>143</v>
      </c>
      <c r="E12" s="36">
        <v>-0.47</v>
      </c>
      <c r="F12" s="35">
        <f t="shared" ref="F12:F24" si="1">((D12-$D$2)/$D$2)*100</f>
        <v>1.203113941967437</v>
      </c>
      <c r="H12" s="30">
        <f t="shared" si="0"/>
        <v>1.0120311394196744</v>
      </c>
      <c r="I12" s="29">
        <f t="shared" ref="I12:I24" si="2">1+($D$3-$D$2)/$D$2</f>
        <v>1.0403397027600849</v>
      </c>
      <c r="J12" s="29"/>
      <c r="K12" s="29"/>
    </row>
    <row r="13" spans="1:11" x14ac:dyDescent="0.25">
      <c r="C13" s="17">
        <v>223</v>
      </c>
      <c r="D13" s="45">
        <v>149</v>
      </c>
      <c r="E13" s="36">
        <v>0.23</v>
      </c>
      <c r="F13" s="35">
        <f t="shared" si="1"/>
        <v>5.4493984430290077</v>
      </c>
      <c r="H13" s="30">
        <f t="shared" si="0"/>
        <v>1.0544939844302901</v>
      </c>
      <c r="I13" s="29">
        <f t="shared" si="2"/>
        <v>1.0403397027600849</v>
      </c>
      <c r="J13" s="29"/>
      <c r="K13" s="29"/>
    </row>
    <row r="14" spans="1:11" x14ac:dyDescent="0.25">
      <c r="C14" s="17">
        <v>295</v>
      </c>
      <c r="D14" s="45">
        <v>138</v>
      </c>
      <c r="E14" s="36">
        <v>-1.05</v>
      </c>
      <c r="F14" s="35">
        <f t="shared" si="1"/>
        <v>-2.335456475583872</v>
      </c>
      <c r="H14" s="30">
        <f t="shared" si="0"/>
        <v>0.97664543524416136</v>
      </c>
      <c r="I14" s="29">
        <f t="shared" si="2"/>
        <v>1.0403397027600849</v>
      </c>
      <c r="J14" s="29"/>
      <c r="K14" s="29"/>
    </row>
    <row r="15" spans="1:11" x14ac:dyDescent="0.25">
      <c r="C15" s="17">
        <v>339</v>
      </c>
      <c r="D15" s="45">
        <v>197</v>
      </c>
      <c r="E15" s="43">
        <v>5.82</v>
      </c>
      <c r="F15" s="35">
        <f t="shared" si="1"/>
        <v>39.419674451521573</v>
      </c>
      <c r="H15" s="30">
        <f t="shared" si="0"/>
        <v>1.3941967445152159</v>
      </c>
      <c r="I15" s="29">
        <f t="shared" si="2"/>
        <v>1.0403397027600849</v>
      </c>
      <c r="J15" s="29"/>
      <c r="K15" s="29"/>
    </row>
    <row r="16" spans="1:11" x14ac:dyDescent="0.25">
      <c r="C16" s="17">
        <v>388</v>
      </c>
      <c r="D16" s="45">
        <v>140</v>
      </c>
      <c r="E16" s="36">
        <v>-0.81</v>
      </c>
      <c r="F16" s="35">
        <f t="shared" si="1"/>
        <v>-0.92002830856334827</v>
      </c>
      <c r="H16" s="30">
        <f t="shared" ref="H16:H22" si="3">(100+F16)/100</f>
        <v>0.99079971691436652</v>
      </c>
      <c r="I16" s="29">
        <f t="shared" si="2"/>
        <v>1.0403397027600849</v>
      </c>
      <c r="J16" s="29"/>
      <c r="K16" s="29"/>
    </row>
    <row r="17" spans="1:11" x14ac:dyDescent="0.25">
      <c r="C17" s="17">
        <v>509</v>
      </c>
      <c r="D17" s="45">
        <v>156</v>
      </c>
      <c r="E17" s="36">
        <v>1.05</v>
      </c>
      <c r="F17" s="35">
        <f t="shared" si="1"/>
        <v>10.403397027600841</v>
      </c>
      <c r="H17" s="30">
        <f t="shared" si="3"/>
        <v>1.1040339702760085</v>
      </c>
      <c r="I17" s="29">
        <f t="shared" si="2"/>
        <v>1.0403397027600849</v>
      </c>
      <c r="J17" s="29"/>
      <c r="K17" s="29"/>
    </row>
    <row r="18" spans="1:11" x14ac:dyDescent="0.25">
      <c r="C18" s="17">
        <v>512</v>
      </c>
      <c r="D18" s="45" t="s">
        <v>29</v>
      </c>
      <c r="E18" s="42"/>
      <c r="F18" s="35"/>
      <c r="H18" s="30"/>
      <c r="I18" s="29">
        <f t="shared" si="2"/>
        <v>1.0403397027600849</v>
      </c>
      <c r="J18" s="29"/>
      <c r="K18" s="29"/>
    </row>
    <row r="19" spans="1:11" x14ac:dyDescent="0.25">
      <c r="C19" s="17">
        <v>579</v>
      </c>
      <c r="D19" s="45">
        <v>150</v>
      </c>
      <c r="E19" s="36">
        <v>0.35</v>
      </c>
      <c r="F19" s="35">
        <f t="shared" si="1"/>
        <v>6.1571125265392697</v>
      </c>
      <c r="H19" s="30">
        <f t="shared" si="3"/>
        <v>1.0615711252653925</v>
      </c>
      <c r="I19" s="29">
        <f t="shared" si="2"/>
        <v>1.0403397027600849</v>
      </c>
      <c r="J19" s="29"/>
      <c r="K19" s="29"/>
    </row>
    <row r="20" spans="1:11" x14ac:dyDescent="0.25">
      <c r="C20" s="17">
        <v>591</v>
      </c>
      <c r="D20" s="45">
        <v>151</v>
      </c>
      <c r="E20" s="36">
        <v>0.47</v>
      </c>
      <c r="F20" s="35">
        <f t="shared" si="1"/>
        <v>6.8648266100495317</v>
      </c>
      <c r="H20" s="30">
        <f t="shared" si="3"/>
        <v>1.0686482661004952</v>
      </c>
      <c r="I20" s="29">
        <f t="shared" si="2"/>
        <v>1.0403397027600849</v>
      </c>
      <c r="J20" s="29"/>
      <c r="K20" s="29"/>
    </row>
    <row r="21" spans="1:11" x14ac:dyDescent="0.25">
      <c r="A21" s="8"/>
      <c r="C21" s="17">
        <v>644</v>
      </c>
      <c r="D21" s="45">
        <v>153</v>
      </c>
      <c r="E21" s="36">
        <v>0.7</v>
      </c>
      <c r="F21" s="35">
        <f t="shared" si="1"/>
        <v>8.2802547770700556</v>
      </c>
      <c r="H21" s="30">
        <f t="shared" si="3"/>
        <v>1.0828025477707006</v>
      </c>
      <c r="I21" s="29">
        <f t="shared" si="2"/>
        <v>1.0403397027600849</v>
      </c>
      <c r="J21" s="29"/>
      <c r="K21" s="29"/>
    </row>
    <row r="22" spans="1:11" x14ac:dyDescent="0.25">
      <c r="A22" s="8"/>
      <c r="C22" s="17">
        <v>689</v>
      </c>
      <c r="D22" s="45">
        <v>145</v>
      </c>
      <c r="E22" s="36">
        <v>-0.23</v>
      </c>
      <c r="F22" s="35">
        <f t="shared" si="1"/>
        <v>2.6185421089879606</v>
      </c>
      <c r="H22" s="30">
        <f t="shared" si="3"/>
        <v>1.0261854210898798</v>
      </c>
      <c r="I22" s="29">
        <f t="shared" si="2"/>
        <v>1.0403397027600849</v>
      </c>
      <c r="J22" s="29"/>
      <c r="K22" s="29"/>
    </row>
    <row r="23" spans="1:11" x14ac:dyDescent="0.25">
      <c r="C23" s="17">
        <v>700</v>
      </c>
      <c r="D23" s="45" t="s">
        <v>29</v>
      </c>
      <c r="E23" s="42"/>
      <c r="F23" s="35"/>
      <c r="H23" s="30"/>
      <c r="I23" s="29">
        <f t="shared" si="2"/>
        <v>1.0403397027600849</v>
      </c>
      <c r="J23" s="29"/>
      <c r="K23" s="29"/>
    </row>
    <row r="24" spans="1:11" x14ac:dyDescent="0.25">
      <c r="C24" s="17">
        <v>744</v>
      </c>
      <c r="D24" s="45">
        <v>145</v>
      </c>
      <c r="E24" s="36">
        <v>-0.23</v>
      </c>
      <c r="F24" s="35">
        <f t="shared" si="1"/>
        <v>2.6185421089879606</v>
      </c>
      <c r="H24" s="30">
        <f t="shared" ref="H24" si="4">(100+F24)/100</f>
        <v>1.0261854210898798</v>
      </c>
      <c r="I24" s="29">
        <f t="shared" si="2"/>
        <v>1.0403397027600849</v>
      </c>
      <c r="J24" s="29"/>
      <c r="K24" s="29"/>
    </row>
    <row r="25" spans="1:11" x14ac:dyDescent="0.25">
      <c r="C25" s="8"/>
      <c r="E25" s="8"/>
      <c r="F25" s="16"/>
      <c r="H25" s="29"/>
      <c r="I25" s="29"/>
      <c r="J25" s="29"/>
      <c r="K25" s="29"/>
    </row>
    <row r="26" spans="1:11" x14ac:dyDescent="0.25">
      <c r="C26" s="8"/>
      <c r="E26" s="8"/>
      <c r="F26" s="8"/>
      <c r="H26" s="29"/>
      <c r="I26" s="29"/>
      <c r="J26" s="29"/>
      <c r="K26" s="29"/>
    </row>
    <row r="27" spans="1:11" x14ac:dyDescent="0.25">
      <c r="C27" s="8"/>
      <c r="E27" s="8"/>
      <c r="F27" s="8"/>
      <c r="H27" s="29"/>
      <c r="I27" s="29"/>
      <c r="J27" s="29"/>
      <c r="K27" s="29"/>
    </row>
    <row r="28" spans="1:11" x14ac:dyDescent="0.25">
      <c r="C28" s="8"/>
      <c r="E28" s="8"/>
      <c r="F28" s="8"/>
      <c r="H28" s="29"/>
      <c r="I28" s="29"/>
      <c r="J28" s="29"/>
      <c r="K28" s="29"/>
    </row>
    <row r="29" spans="1:11" x14ac:dyDescent="0.25">
      <c r="E29" s="1"/>
      <c r="F29" s="1"/>
      <c r="H29" s="29"/>
      <c r="I29" s="29"/>
      <c r="J29" s="29"/>
      <c r="K29" s="29"/>
    </row>
    <row r="30" spans="1:11" x14ac:dyDescent="0.25">
      <c r="E30" s="1"/>
      <c r="F30" s="1"/>
      <c r="H30" s="29"/>
      <c r="I30" s="29"/>
      <c r="J30" s="29"/>
      <c r="K30" s="29"/>
    </row>
    <row r="31" spans="1:11" x14ac:dyDescent="0.25">
      <c r="E31" s="1"/>
      <c r="F31" s="1"/>
      <c r="H31" s="29"/>
      <c r="I31" s="29"/>
      <c r="J31" s="29"/>
      <c r="K31" s="29"/>
    </row>
    <row r="32" spans="1:11" x14ac:dyDescent="0.25">
      <c r="C32" s="1"/>
      <c r="F32" s="1"/>
      <c r="G32" s="1"/>
      <c r="H32" s="29" t="s">
        <v>1</v>
      </c>
      <c r="I32" s="29"/>
      <c r="J32" s="29"/>
      <c r="K32" s="29"/>
    </row>
    <row r="33" spans="8:11" x14ac:dyDescent="0.25">
      <c r="H33" s="29"/>
      <c r="I33" s="29"/>
      <c r="J33" s="29"/>
      <c r="K33" s="29"/>
    </row>
    <row r="34" spans="8:11" x14ac:dyDescent="0.25">
      <c r="H34" s="29"/>
      <c r="I34" s="29"/>
      <c r="J34" s="29"/>
      <c r="K34" s="29"/>
    </row>
  </sheetData>
  <sheetProtection password="DC07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2017</Jaar>
    <Ringtest xmlns="eba2475f-4c5c-418a-90c2-2b36802fc485">LABS</Ringtest>
    <DEEL xmlns="08cda046-0f15-45eb-a9d5-77306d3264cd">Deel 3</DEEL>
    <Publicatiedatum xmlns="dda9e79c-c62e-445e-b991-197574827cb3">2021-05-25T07:56:06+00:00</Publicatiedatum>
    <Distributie_x0020_datum xmlns="eba2475f-4c5c-418a-90c2-2b36802fc485">25 januari 2012</Distributie_x0020_datum>
    <PublicURL xmlns="08cda046-0f15-45eb-a9d5-77306d3264cd">https://reflabos.vito.be/ree/LABS_2017-1_Deel3.xlsx</PublicURL>
  </documentManagement>
</p:properties>
</file>

<file path=customXml/itemProps1.xml><?xml version="1.0" encoding="utf-8"?>
<ds:datastoreItem xmlns:ds="http://schemas.openxmlformats.org/officeDocument/2006/customXml" ds:itemID="{B1AB9912-99B2-492D-A13D-038755A85172}"/>
</file>

<file path=customXml/itemProps2.xml><?xml version="1.0" encoding="utf-8"?>
<ds:datastoreItem xmlns:ds="http://schemas.openxmlformats.org/officeDocument/2006/customXml" ds:itemID="{5ABC3286-F90C-4F68-A835-173352E97BAB}"/>
</file>

<file path=customXml/itemProps3.xml><?xml version="1.0" encoding="utf-8"?>
<ds:datastoreItem xmlns:ds="http://schemas.openxmlformats.org/officeDocument/2006/customXml" ds:itemID="{241319B2-8360-47E0-B16D-FF9A30179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Styreen</vt:lpstr>
      <vt:lpstr>Chloorbenzeen</vt:lpstr>
      <vt:lpstr>Ethylbenzeen</vt:lpstr>
      <vt:lpstr>Tetrachloorethyleen</vt:lpstr>
      <vt:lpstr>Trichloormethaan</vt:lpstr>
      <vt:lpstr>Vinylacetaat</vt:lpstr>
      <vt:lpstr>Methylcyclohexanon</vt:lpstr>
      <vt:lpstr>2-Butanon</vt:lpstr>
      <vt:lpstr>Tetrahydrofuraan</vt:lpstr>
      <vt:lpstr>Propanol</vt:lpstr>
      <vt:lpstr>'2-Butanon'!Print_Area</vt:lpstr>
      <vt:lpstr>Chloorbenzeen!Print_Area</vt:lpstr>
      <vt:lpstr>Ethylbenzeen!Print_Area</vt:lpstr>
      <vt:lpstr>Methylcyclohexanon!Print_Area</vt:lpstr>
      <vt:lpstr>Propanol!Print_Area</vt:lpstr>
      <vt:lpstr>Styreen!Print_Area</vt:lpstr>
      <vt:lpstr>Tetrachloorethyleen!Print_Area</vt:lpstr>
      <vt:lpstr>Tetrahydrofuraan!Print_Area</vt:lpstr>
      <vt:lpstr>Trichloormethaan!Print_Area</vt:lpstr>
      <vt:lpstr>Vinylacetaat!Print_Area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2017-1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2017-09-26T08:18:43Z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6200</vt:r8>
  </property>
  <property fmtid="{D5CDD505-2E9C-101B-9397-08002B2CF9AE}" pid="4" name="DEEL">
    <vt:lpwstr>Deel 3</vt:lpwstr>
  </property>
</Properties>
</file>