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05" windowWidth="21105" windowHeight="9975" tabRatio="849"/>
  </bookViews>
  <sheets>
    <sheet name="HCl stap 2" sheetId="34" r:id="rId1"/>
    <sheet name="HCl stap 3" sheetId="29" r:id="rId2"/>
  </sheets>
  <definedNames>
    <definedName name="_xlnm.Print_Area" localSheetId="0">'HCl stap 2'!$A$1:$W$27</definedName>
    <definedName name="_xlnm.Print_Area" localSheetId="1">'HCl stap 3'!$A$1:$W$27</definedName>
  </definedNames>
  <calcPr calcId="145621"/>
</workbook>
</file>

<file path=xl/calcChain.xml><?xml version="1.0" encoding="utf-8"?>
<calcChain xmlns="http://schemas.openxmlformats.org/spreadsheetml/2006/main">
  <c r="D6" i="29" l="1"/>
  <c r="F25" i="29"/>
  <c r="H25" i="29" s="1"/>
  <c r="I25" i="29"/>
  <c r="F11" i="29"/>
  <c r="H25" i="34"/>
  <c r="I25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11" i="34"/>
  <c r="H11" i="34" s="1"/>
  <c r="I11" i="34"/>
  <c r="D6" i="34"/>
  <c r="H11" i="29" l="1"/>
  <c r="I11" i="29"/>
  <c r="H21" i="34"/>
  <c r="D5" i="29" l="1"/>
  <c r="D5" i="34"/>
  <c r="F12" i="29" l="1"/>
  <c r="F13" i="29"/>
  <c r="F14" i="29"/>
  <c r="F15" i="29"/>
  <c r="F16" i="29"/>
  <c r="F17" i="29"/>
  <c r="F18" i="29"/>
  <c r="F19" i="29"/>
  <c r="F20" i="29"/>
  <c r="F21" i="29"/>
  <c r="F22" i="29"/>
  <c r="F23" i="29"/>
  <c r="F24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H21" i="29"/>
  <c r="I21" i="29"/>
  <c r="H22" i="29"/>
  <c r="I22" i="29"/>
  <c r="H23" i="29"/>
  <c r="I23" i="29"/>
  <c r="H24" i="29"/>
  <c r="I24" i="29"/>
  <c r="H12" i="34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  <c r="I21" i="34"/>
  <c r="H22" i="34"/>
  <c r="I22" i="34"/>
  <c r="H23" i="34"/>
  <c r="I23" i="34"/>
  <c r="H24" i="34"/>
  <c r="I24" i="34"/>
</calcChain>
</file>

<file path=xl/sharedStrings.xml><?xml version="1.0" encoding="utf-8"?>
<sst xmlns="http://schemas.openxmlformats.org/spreadsheetml/2006/main" count="38" uniqueCount="21">
  <si>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</si>
  <si>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</si>
  <si>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</si>
  <si>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</si>
  <si>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</si>
  <si>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</si>
  <si>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</si>
  <si>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</si>
  <si>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</si>
  <si>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</si>
  <si>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</si>
  <si>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</si>
  <si>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</si>
  <si>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2,731</t>
  </si>
  <si>
    <t>HCl stap 2</t>
  </si>
  <si>
    <t>HCl stap 3</t>
  </si>
  <si>
    <t>62,67</t>
  </si>
  <si>
    <t>61,44</t>
  </si>
  <si>
    <t>4,232</t>
  </si>
  <si>
    <t>2,649</t>
  </si>
  <si>
    <t>0,2117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</si>
</sst>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2'!$C$11:$C$25</c:f>
              <c:numCache>
                <c:formatCode>@</c:formatCode>
                <c:ptCount val="15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512</c:v>
                </c:pt>
                <c:pt idx="6">
                  <c:v>551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2'!$H$11:$H$25</c:f>
              <c:numCache>
                <c:formatCode>0.000</c:formatCode>
                <c:ptCount val="15"/>
                <c:pt idx="0">
                  <c:v>1.1456837402265836</c:v>
                </c:pt>
                <c:pt idx="1">
                  <c:v>0.93505664592308912</c:v>
                </c:pt>
                <c:pt idx="2">
                  <c:v>0.91590872825913505</c:v>
                </c:pt>
                <c:pt idx="3">
                  <c:v>1.0260092548268709</c:v>
                </c:pt>
                <c:pt idx="4">
                  <c:v>0.97654380086165626</c:v>
                </c:pt>
                <c:pt idx="5">
                  <c:v>0.96377852241902018</c:v>
                </c:pt>
                <c:pt idx="6">
                  <c:v>0.92548268709111214</c:v>
                </c:pt>
                <c:pt idx="7">
                  <c:v>0.94622626456039571</c:v>
                </c:pt>
                <c:pt idx="8">
                  <c:v>1.0563267911281315</c:v>
                </c:pt>
                <c:pt idx="9">
                  <c:v>0.96856550183500889</c:v>
                </c:pt>
                <c:pt idx="10">
                  <c:v>1.9945747566618797</c:v>
                </c:pt>
                <c:pt idx="11">
                  <c:v>0.98611775969363324</c:v>
                </c:pt>
                <c:pt idx="12">
                  <c:v>1.0100526567735759</c:v>
                </c:pt>
                <c:pt idx="13">
                  <c:v>0.89037817137386299</c:v>
                </c:pt>
                <c:pt idx="14">
                  <c:v>0.94143928514440711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2'!$C$11:$C$25</c:f>
              <c:numCache>
                <c:formatCode>@</c:formatCode>
                <c:ptCount val="15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512</c:v>
                </c:pt>
                <c:pt idx="6">
                  <c:v>551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2'!$I$11:$I$25</c:f>
              <c:numCache>
                <c:formatCode>0.00</c:formatCode>
                <c:ptCount val="15"/>
                <c:pt idx="0">
                  <c:v>0.98037338439444699</c:v>
                </c:pt>
                <c:pt idx="1">
                  <c:v>0.98037338439444699</c:v>
                </c:pt>
                <c:pt idx="2">
                  <c:v>0.98037338439444699</c:v>
                </c:pt>
                <c:pt idx="3">
                  <c:v>0.98037338439444699</c:v>
                </c:pt>
                <c:pt idx="4">
                  <c:v>0.98037338439444699</c:v>
                </c:pt>
                <c:pt idx="5">
                  <c:v>0.98037338439444699</c:v>
                </c:pt>
                <c:pt idx="6">
                  <c:v>0.98037338439444699</c:v>
                </c:pt>
                <c:pt idx="7">
                  <c:v>0.98037338439444699</c:v>
                </c:pt>
                <c:pt idx="8">
                  <c:v>0.98037338439444699</c:v>
                </c:pt>
                <c:pt idx="9">
                  <c:v>0.98037338439444699</c:v>
                </c:pt>
                <c:pt idx="10">
                  <c:v>0.98037338439444699</c:v>
                </c:pt>
                <c:pt idx="11">
                  <c:v>0.98037338439444699</c:v>
                </c:pt>
                <c:pt idx="12">
                  <c:v>0.98037338439444699</c:v>
                </c:pt>
                <c:pt idx="13">
                  <c:v>0.98037338439444699</c:v>
                </c:pt>
                <c:pt idx="14">
                  <c:v>0.98037338439444699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3'!$C$11:$C$25</c:f>
              <c:numCache>
                <c:formatCode>@</c:formatCode>
                <c:ptCount val="15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512</c:v>
                </c:pt>
                <c:pt idx="6">
                  <c:v>551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3'!$H$11:$H$25</c:f>
              <c:numCache>
                <c:formatCode>0.000</c:formatCode>
                <c:ptCount val="15"/>
                <c:pt idx="0">
                  <c:v>1.0023398022702308</c:v>
                </c:pt>
                <c:pt idx="1">
                  <c:v>1.0765287440497986</c:v>
                </c:pt>
                <c:pt idx="2">
                  <c:v>0.9447088978396192</c:v>
                </c:pt>
                <c:pt idx="3">
                  <c:v>0.99963383376052728</c:v>
                </c:pt>
                <c:pt idx="4">
                  <c:v>0.93372391065543747</c:v>
                </c:pt>
                <c:pt idx="5">
                  <c:v>0.9447088978396192</c:v>
                </c:pt>
                <c:pt idx="6">
                  <c:v>0.87879897473452961</c:v>
                </c:pt>
                <c:pt idx="7">
                  <c:v>0.95203222262907372</c:v>
                </c:pt>
                <c:pt idx="8">
                  <c:v>0.97766385939216405</c:v>
                </c:pt>
                <c:pt idx="9">
                  <c:v>0.97034053460270964</c:v>
                </c:pt>
                <c:pt idx="10">
                  <c:v>2.0248993042841454</c:v>
                </c:pt>
                <c:pt idx="11">
                  <c:v>0.9483705602343464</c:v>
                </c:pt>
                <c:pt idx="12">
                  <c:v>0.79824240205053099</c:v>
                </c:pt>
                <c:pt idx="13">
                  <c:v>0.95203222262907372</c:v>
                </c:pt>
                <c:pt idx="14">
                  <c:v>0.9447088978396192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3'!$C$11:$C$25</c:f>
              <c:numCache>
                <c:formatCode>@</c:formatCode>
                <c:ptCount val="15"/>
                <c:pt idx="0">
                  <c:v>223</c:v>
                </c:pt>
                <c:pt idx="1">
                  <c:v>295</c:v>
                </c:pt>
                <c:pt idx="2">
                  <c:v>339</c:v>
                </c:pt>
                <c:pt idx="3">
                  <c:v>446</c:v>
                </c:pt>
                <c:pt idx="4">
                  <c:v>509</c:v>
                </c:pt>
                <c:pt idx="5">
                  <c:v>512</c:v>
                </c:pt>
                <c:pt idx="6">
                  <c:v>551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3'!$I$11:$I$25</c:f>
              <c:numCache>
                <c:formatCode>0.00</c:formatCode>
                <c:ptCount val="15"/>
                <c:pt idx="0">
                  <c:v>0.96997436836323692</c:v>
                </c:pt>
                <c:pt idx="1">
                  <c:v>0.96997436836323692</c:v>
                </c:pt>
                <c:pt idx="2">
                  <c:v>0.96997436836323692</c:v>
                </c:pt>
                <c:pt idx="3">
                  <c:v>0.96997436836323692</c:v>
                </c:pt>
                <c:pt idx="4">
                  <c:v>0.96997436836323692</c:v>
                </c:pt>
                <c:pt idx="5">
                  <c:v>0.96997436836323692</c:v>
                </c:pt>
                <c:pt idx="6">
                  <c:v>0.96997436836323692</c:v>
                </c:pt>
                <c:pt idx="7">
                  <c:v>0.96997436836323692</c:v>
                </c:pt>
                <c:pt idx="8">
                  <c:v>0.96997436836323692</c:v>
                </c:pt>
                <c:pt idx="9">
                  <c:v>0.96997436836323692</c:v>
                </c:pt>
                <c:pt idx="10">
                  <c:v>0.96997436836323692</c:v>
                </c:pt>
                <c:pt idx="11">
                  <c:v>0.96997436836323692</c:v>
                </c:pt>
                <c:pt idx="12">
                  <c:v>0.96997436836323692</c:v>
                </c:pt>
                <c:pt idx="13">
                  <c:v>0.96997436836323692</c:v>
                </c:pt>
                <c:pt idx="14">
                  <c:v>0.96997436836323692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000000000000001"/>
          <c:min val="0.7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9</xdr:row>
      <xdr:rowOff>142875</xdr:rowOff>
    </xdr:from>
    <xdr:to>
      <xdr:col>17</xdr:col>
      <xdr:colOff>595313</xdr:colOff>
      <xdr:row>27</xdr:row>
      <xdr:rowOff>99562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535779</xdr:colOff>
      <xdr:row>9</xdr:row>
      <xdr:rowOff>83343</xdr:rowOff>
    </xdr:from>
    <xdr:to>
      <xdr:col>18</xdr:col>
      <xdr:colOff>68154</xdr:colOff>
      <xdr:row>27</xdr:row>
      <xdr:rowOff>40030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H20" activeCellId="1" sqref="H22:H25 H11:H20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28515625" style="2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14</v>
      </c>
      <c r="E1" s="13"/>
      <c r="F1" s="3"/>
    </row>
    <row r="2" spans="1:9" ht="18" x14ac:dyDescent="0.25">
      <c r="C2" s="4" t="s">
        <v>3</v>
      </c>
      <c r="D2" s="21" t="s">
        <v>16</v>
      </c>
      <c r="E2" s="2" t="s">
        <v>4</v>
      </c>
    </row>
    <row r="3" spans="1:9" ht="18" x14ac:dyDescent="0.25">
      <c r="C3" s="4" t="s">
        <v>10</v>
      </c>
      <c r="D3" s="18" t="s">
        <v>17</v>
      </c>
      <c r="E3" s="2" t="s">
        <v>4</v>
      </c>
      <c r="F3" s="5"/>
    </row>
    <row r="4" spans="1:9" ht="18" x14ac:dyDescent="0.25">
      <c r="C4" s="4" t="s">
        <v>11</v>
      </c>
      <c r="D4" s="18" t="s">
        <v>18</v>
      </c>
      <c r="E4" s="2" t="s">
        <v>4</v>
      </c>
      <c r="F4" s="5"/>
    </row>
    <row r="5" spans="1:9" x14ac:dyDescent="0.25">
      <c r="C5" s="4" t="s">
        <v>12</v>
      </c>
      <c r="D5" s="17">
        <f>(D4/D3)*100</f>
        <v>6.8880208333333348</v>
      </c>
      <c r="E5" s="2" t="s">
        <v>2</v>
      </c>
      <c r="F5" s="5"/>
    </row>
    <row r="6" spans="1:9" x14ac:dyDescent="0.25">
      <c r="C6" s="4" t="s">
        <v>6</v>
      </c>
      <c r="D6" s="12">
        <f>COUNTA(C11:C31)</f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9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</row>
    <row r="11" spans="1:9" x14ac:dyDescent="0.25">
      <c r="C11" s="20">
        <v>223</v>
      </c>
      <c r="D11" s="19">
        <v>71.8</v>
      </c>
      <c r="E11" s="25">
        <v>2.4500000000000002</v>
      </c>
      <c r="F11" s="7">
        <f t="shared" ref="F11:F25" si="0">((D11-$D$2)/$D$2)*100</f>
        <v>14.568374022658363</v>
      </c>
      <c r="H11" s="14">
        <f>(100+F11)/100</f>
        <v>1.1456837402265836</v>
      </c>
      <c r="I11" s="2">
        <f>1+($D$3-$D$2)/$D$2</f>
        <v>0.98037338439444699</v>
      </c>
    </row>
    <row r="12" spans="1:9" x14ac:dyDescent="0.25">
      <c r="C12" s="20">
        <v>295</v>
      </c>
      <c r="D12" s="19">
        <v>58.6</v>
      </c>
      <c r="E12" s="23">
        <v>-0.67</v>
      </c>
      <c r="F12" s="7">
        <f t="shared" si="0"/>
        <v>-6.4943354076910804</v>
      </c>
      <c r="H12" s="14">
        <f t="shared" ref="H12:H24" si="1">(100+F12)/100</f>
        <v>0.93505664592308912</v>
      </c>
      <c r="I12" s="2">
        <f t="shared" ref="I12:I25" si="2">1+($D$3-$D$2)/$D$2</f>
        <v>0.98037338439444699</v>
      </c>
    </row>
    <row r="13" spans="1:9" x14ac:dyDescent="0.25">
      <c r="C13" s="20">
        <v>339</v>
      </c>
      <c r="D13" s="19">
        <v>57.4</v>
      </c>
      <c r="E13" s="23">
        <v>-0.95</v>
      </c>
      <c r="F13" s="7">
        <f t="shared" si="0"/>
        <v>-8.409127174086489</v>
      </c>
      <c r="H13" s="14">
        <f t="shared" si="1"/>
        <v>0.91590872825913505</v>
      </c>
      <c r="I13" s="2">
        <f t="shared" si="2"/>
        <v>0.98037338439444699</v>
      </c>
    </row>
    <row r="14" spans="1:9" x14ac:dyDescent="0.25">
      <c r="C14" s="20">
        <v>446</v>
      </c>
      <c r="D14" s="19">
        <v>64.3</v>
      </c>
      <c r="E14" s="23">
        <v>0.68</v>
      </c>
      <c r="F14" s="7">
        <f t="shared" si="0"/>
        <v>2.6009254826870838</v>
      </c>
      <c r="H14" s="14">
        <f t="shared" si="1"/>
        <v>1.0260092548268709</v>
      </c>
      <c r="I14" s="2">
        <f t="shared" si="2"/>
        <v>0.98037338439444699</v>
      </c>
    </row>
    <row r="15" spans="1:9" x14ac:dyDescent="0.25">
      <c r="C15" s="20">
        <v>509</v>
      </c>
      <c r="D15" s="19">
        <v>61.2</v>
      </c>
      <c r="E15" s="23">
        <v>-0.06</v>
      </c>
      <c r="F15" s="7">
        <f t="shared" si="0"/>
        <v>-2.3456199138343687</v>
      </c>
      <c r="H15" s="14">
        <f t="shared" si="1"/>
        <v>0.97654380086165626</v>
      </c>
      <c r="I15" s="2">
        <f t="shared" si="2"/>
        <v>0.98037338439444699</v>
      </c>
    </row>
    <row r="16" spans="1:9" x14ac:dyDescent="0.25">
      <c r="C16" s="20">
        <v>512</v>
      </c>
      <c r="D16" s="19">
        <v>60.4</v>
      </c>
      <c r="E16" s="23">
        <v>-0.25</v>
      </c>
      <c r="F16" s="7">
        <f t="shared" si="0"/>
        <v>-3.6221477580979786</v>
      </c>
      <c r="H16" s="14">
        <f t="shared" si="1"/>
        <v>0.96377852241902018</v>
      </c>
      <c r="I16" s="2">
        <f t="shared" si="2"/>
        <v>0.98037338439444699</v>
      </c>
    </row>
    <row r="17" spans="1:9" x14ac:dyDescent="0.25">
      <c r="C17" s="20">
        <v>551</v>
      </c>
      <c r="D17" s="19">
        <v>58</v>
      </c>
      <c r="E17" s="23">
        <v>-0.81</v>
      </c>
      <c r="F17" s="7">
        <f t="shared" si="0"/>
        <v>-7.4517312908887856</v>
      </c>
      <c r="H17" s="14">
        <f t="shared" si="1"/>
        <v>0.92548268709111214</v>
      </c>
      <c r="I17" s="2">
        <f t="shared" si="2"/>
        <v>0.98037338439444699</v>
      </c>
    </row>
    <row r="18" spans="1:9" x14ac:dyDescent="0.25">
      <c r="C18" s="20">
        <v>579</v>
      </c>
      <c r="D18" s="19">
        <v>59.3</v>
      </c>
      <c r="E18" s="23">
        <v>-0.51</v>
      </c>
      <c r="F18" s="7">
        <f t="shared" si="0"/>
        <v>-5.3773735439604353</v>
      </c>
      <c r="H18" s="14">
        <f t="shared" si="1"/>
        <v>0.94622626456039571</v>
      </c>
      <c r="I18" s="2">
        <f t="shared" si="2"/>
        <v>0.98037338439444699</v>
      </c>
    </row>
    <row r="19" spans="1:9" x14ac:dyDescent="0.25">
      <c r="C19" s="20">
        <v>591</v>
      </c>
      <c r="D19" s="19">
        <v>66.2</v>
      </c>
      <c r="E19" s="23">
        <v>1.1200000000000001</v>
      </c>
      <c r="F19" s="7">
        <f t="shared" si="0"/>
        <v>5.6326791128131504</v>
      </c>
      <c r="H19" s="14">
        <f t="shared" si="1"/>
        <v>1.0563267911281315</v>
      </c>
      <c r="I19" s="2">
        <f t="shared" si="2"/>
        <v>0.98037338439444699</v>
      </c>
    </row>
    <row r="20" spans="1:9" x14ac:dyDescent="0.25">
      <c r="C20" s="20">
        <v>644</v>
      </c>
      <c r="D20" s="19">
        <v>60.7</v>
      </c>
      <c r="E20" s="23">
        <v>-0.17</v>
      </c>
      <c r="F20" s="7">
        <f t="shared" si="0"/>
        <v>-3.1434498164991207</v>
      </c>
      <c r="H20" s="14">
        <f t="shared" si="1"/>
        <v>0.96856550183500889</v>
      </c>
      <c r="I20" s="2">
        <f t="shared" si="2"/>
        <v>0.98037338439444699</v>
      </c>
    </row>
    <row r="21" spans="1:9" x14ac:dyDescent="0.25">
      <c r="C21" s="20">
        <v>689</v>
      </c>
      <c r="D21" s="19">
        <v>125</v>
      </c>
      <c r="E21" s="24">
        <v>15.02</v>
      </c>
      <c r="F21" s="7">
        <f t="shared" si="0"/>
        <v>99.45747566618796</v>
      </c>
      <c r="H21" s="14">
        <f t="shared" si="1"/>
        <v>1.9945747566618797</v>
      </c>
      <c r="I21" s="2">
        <f t="shared" si="2"/>
        <v>0.98037338439444699</v>
      </c>
    </row>
    <row r="22" spans="1:9" x14ac:dyDescent="0.25">
      <c r="A22" s="7"/>
      <c r="C22" s="20">
        <v>744</v>
      </c>
      <c r="D22" s="19">
        <v>61.8</v>
      </c>
      <c r="E22" s="23">
        <v>0.09</v>
      </c>
      <c r="F22" s="7">
        <f t="shared" si="0"/>
        <v>-1.3882240306366755</v>
      </c>
      <c r="H22" s="14">
        <f t="shared" si="1"/>
        <v>0.98611775969363324</v>
      </c>
      <c r="I22" s="2">
        <f t="shared" si="2"/>
        <v>0.98037338439444699</v>
      </c>
    </row>
    <row r="23" spans="1:9" x14ac:dyDescent="0.25">
      <c r="A23" s="8"/>
      <c r="C23" s="20">
        <v>807</v>
      </c>
      <c r="D23" s="19">
        <v>63.3</v>
      </c>
      <c r="E23" s="23">
        <v>0.44</v>
      </c>
      <c r="F23" s="7">
        <f t="shared" si="0"/>
        <v>1.0052656773575801</v>
      </c>
      <c r="H23" s="14">
        <f t="shared" si="1"/>
        <v>1.0100526567735759</v>
      </c>
      <c r="I23" s="2">
        <f t="shared" si="2"/>
        <v>0.98037338439444699</v>
      </c>
    </row>
    <row r="24" spans="1:9" x14ac:dyDescent="0.25">
      <c r="A24" s="8"/>
      <c r="C24" s="20">
        <v>904</v>
      </c>
      <c r="D24" s="19">
        <v>55.8</v>
      </c>
      <c r="E24" s="23">
        <v>-1.33</v>
      </c>
      <c r="F24" s="7">
        <f t="shared" si="0"/>
        <v>-10.962182862613698</v>
      </c>
      <c r="H24" s="14">
        <f t="shared" si="1"/>
        <v>0.89037817137386299</v>
      </c>
      <c r="I24" s="2">
        <f t="shared" si="2"/>
        <v>0.98037338439444699</v>
      </c>
    </row>
    <row r="25" spans="1:9" x14ac:dyDescent="0.25">
      <c r="C25" s="20">
        <v>928</v>
      </c>
      <c r="D25" s="19">
        <v>59</v>
      </c>
      <c r="E25" s="23">
        <v>-0.57999999999999996</v>
      </c>
      <c r="F25" s="7">
        <f t="shared" si="0"/>
        <v>-5.8560714855592808</v>
      </c>
      <c r="H25" s="14">
        <f t="shared" ref="H25" si="3">(100+F25)/100</f>
        <v>0.94143928514440711</v>
      </c>
      <c r="I25" s="2">
        <f t="shared" si="2"/>
        <v>0.98037338439444699</v>
      </c>
    </row>
    <row r="26" spans="1:9" x14ac:dyDescent="0.25">
      <c r="C26" s="8"/>
      <c r="E26" s="8"/>
      <c r="F26" s="8"/>
    </row>
    <row r="27" spans="1:9" x14ac:dyDescent="0.25">
      <c r="C27" s="8"/>
      <c r="E27" s="8"/>
      <c r="F27" s="8"/>
    </row>
    <row r="28" spans="1:9" x14ac:dyDescent="0.25">
      <c r="E28" s="1"/>
      <c r="F28" s="1"/>
    </row>
    <row r="29" spans="1:9" x14ac:dyDescent="0.25">
      <c r="E29" s="1"/>
      <c r="F29" s="1"/>
    </row>
    <row r="30" spans="1:9" x14ac:dyDescent="0.25">
      <c r="E30" s="1"/>
      <c r="F30" s="1"/>
    </row>
    <row r="31" spans="1:9" x14ac:dyDescent="0.25">
      <c r="E31" s="1"/>
      <c r="F31" s="1"/>
    </row>
    <row r="32" spans="1:9" x14ac:dyDescent="0.25">
      <c r="E32" s="1"/>
      <c r="F32" s="1"/>
    </row>
    <row r="33" spans="3:8" x14ac:dyDescent="0.25">
      <c r="C33" s="1"/>
      <c r="F33" s="1"/>
      <c r="G33" s="1"/>
      <c r="H33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selection activeCell="D7" sqref="D7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.7109375" style="2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15</v>
      </c>
      <c r="E1" s="13"/>
      <c r="F1" s="3"/>
    </row>
    <row r="2" spans="1:9" ht="18" x14ac:dyDescent="0.25">
      <c r="C2" s="4" t="s">
        <v>3</v>
      </c>
      <c r="D2" s="21" t="s">
        <v>13</v>
      </c>
      <c r="E2" s="2" t="s">
        <v>4</v>
      </c>
    </row>
    <row r="3" spans="1:9" ht="18" x14ac:dyDescent="0.25">
      <c r="C3" s="4" t="s">
        <v>10</v>
      </c>
      <c r="D3" s="10" t="s">
        <v>19</v>
      </c>
      <c r="E3" s="2" t="s">
        <v>4</v>
      </c>
      <c r="F3" s="5"/>
    </row>
    <row r="4" spans="1:9" ht="18" x14ac:dyDescent="0.25">
      <c r="C4" s="4" t="s">
        <v>11</v>
      </c>
      <c r="D4" s="11" t="s">
        <v>20</v>
      </c>
      <c r="E4" s="2" t="s">
        <v>4</v>
      </c>
      <c r="F4" s="5"/>
    </row>
    <row r="5" spans="1:9" x14ac:dyDescent="0.25">
      <c r="C5" s="4" t="s">
        <v>12</v>
      </c>
      <c r="D5" s="17">
        <f>(D4/D3)*100</f>
        <v>7.9916949792374483</v>
      </c>
      <c r="E5" s="2" t="s">
        <v>2</v>
      </c>
      <c r="F5" s="5"/>
    </row>
    <row r="6" spans="1:9" x14ac:dyDescent="0.25">
      <c r="C6" s="4" t="s">
        <v>6</v>
      </c>
      <c r="D6" s="12">
        <f>COUNTA(C11:C31)</f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9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</row>
    <row r="11" spans="1:9" x14ac:dyDescent="0.25">
      <c r="A11" s="8"/>
      <c r="B11" s="8"/>
      <c r="C11" s="20">
        <v>223</v>
      </c>
      <c r="D11" s="20">
        <v>3.37</v>
      </c>
      <c r="E11" s="24">
        <v>3.41</v>
      </c>
      <c r="F11" s="7">
        <f>((D11-$D$2)/$D$2)</f>
        <v>0.23398022702306856</v>
      </c>
      <c r="H11" s="14">
        <f>(100+F11)/100</f>
        <v>1.0023398022702308</v>
      </c>
      <c r="I11" s="2">
        <f>1+($D$3-$D$2)/$D$2</f>
        <v>0.96997436836323692</v>
      </c>
    </row>
    <row r="12" spans="1:9" x14ac:dyDescent="0.25">
      <c r="A12" s="8"/>
      <c r="B12" s="8"/>
      <c r="C12" s="20">
        <v>295</v>
      </c>
      <c r="D12" s="20">
        <v>2.94</v>
      </c>
      <c r="E12" s="23">
        <v>1.37</v>
      </c>
      <c r="F12" s="7">
        <f t="shared" ref="F12:F24" si="0">((D12-$D$2)/$D$2)*100</f>
        <v>7.6528744049798636</v>
      </c>
      <c r="H12" s="14">
        <f t="shared" ref="H12:H24" si="1">(100+F12)/100</f>
        <v>1.0765287440497986</v>
      </c>
      <c r="I12" s="2">
        <f t="shared" ref="I12:I25" si="2">1+($D$3-$D$2)/$D$2</f>
        <v>0.96997436836323692</v>
      </c>
    </row>
    <row r="13" spans="1:9" x14ac:dyDescent="0.25">
      <c r="A13" s="8"/>
      <c r="B13" s="8"/>
      <c r="C13" s="20">
        <v>339</v>
      </c>
      <c r="D13" s="20">
        <v>2.58</v>
      </c>
      <c r="E13" s="23">
        <v>-0.33</v>
      </c>
      <c r="F13" s="7">
        <f t="shared" si="0"/>
        <v>-5.5291102160380747</v>
      </c>
      <c r="H13" s="14">
        <f t="shared" si="1"/>
        <v>0.9447088978396192</v>
      </c>
      <c r="I13" s="2">
        <f t="shared" si="2"/>
        <v>0.96997436836323692</v>
      </c>
    </row>
    <row r="14" spans="1:9" x14ac:dyDescent="0.25">
      <c r="A14" s="8"/>
      <c r="B14" s="8"/>
      <c r="C14" s="20">
        <v>446</v>
      </c>
      <c r="D14" s="20">
        <v>2.73</v>
      </c>
      <c r="E14" s="23">
        <v>0.38</v>
      </c>
      <c r="F14" s="7">
        <f t="shared" si="0"/>
        <v>-3.6616623947268029E-2</v>
      </c>
      <c r="H14" s="14">
        <f t="shared" si="1"/>
        <v>0.99963383376052728</v>
      </c>
      <c r="I14" s="2">
        <f t="shared" si="2"/>
        <v>0.96997436836323692</v>
      </c>
    </row>
    <row r="15" spans="1:9" x14ac:dyDescent="0.25">
      <c r="A15" s="8"/>
      <c r="B15" s="8"/>
      <c r="C15" s="20">
        <v>509</v>
      </c>
      <c r="D15" s="20">
        <v>2.5499999999999998</v>
      </c>
      <c r="E15" s="23">
        <v>-0.47</v>
      </c>
      <c r="F15" s="7">
        <f t="shared" si="0"/>
        <v>-6.6276089344562461</v>
      </c>
      <c r="H15" s="14">
        <f t="shared" si="1"/>
        <v>0.93372391065543747</v>
      </c>
      <c r="I15" s="2">
        <f t="shared" si="2"/>
        <v>0.96997436836323692</v>
      </c>
    </row>
    <row r="16" spans="1:9" x14ac:dyDescent="0.25">
      <c r="C16" s="20">
        <v>512</v>
      </c>
      <c r="D16" s="20">
        <v>2.58</v>
      </c>
      <c r="E16" s="23">
        <v>-0.33</v>
      </c>
      <c r="F16" s="7">
        <f t="shared" si="0"/>
        <v>-5.5291102160380747</v>
      </c>
      <c r="H16" s="14">
        <f t="shared" si="1"/>
        <v>0.9447088978396192</v>
      </c>
      <c r="I16" s="2">
        <f t="shared" si="2"/>
        <v>0.96997436836323692</v>
      </c>
    </row>
    <row r="17" spans="1:9" x14ac:dyDescent="0.25">
      <c r="C17" s="20">
        <v>551</v>
      </c>
      <c r="D17" s="20">
        <v>2.4</v>
      </c>
      <c r="E17" s="23">
        <v>-1.18</v>
      </c>
      <c r="F17" s="7">
        <f t="shared" si="0"/>
        <v>-12.120102526547051</v>
      </c>
      <c r="H17" s="14">
        <f t="shared" si="1"/>
        <v>0.87879897473452961</v>
      </c>
      <c r="I17" s="2">
        <f t="shared" si="2"/>
        <v>0.96997436836323692</v>
      </c>
    </row>
    <row r="18" spans="1:9" x14ac:dyDescent="0.25">
      <c r="C18" s="20">
        <v>579</v>
      </c>
      <c r="D18" s="20">
        <v>2.6</v>
      </c>
      <c r="E18" s="23">
        <v>-0.23</v>
      </c>
      <c r="F18" s="7">
        <f t="shared" si="0"/>
        <v>-4.7967777370926319</v>
      </c>
      <c r="H18" s="14">
        <f t="shared" si="1"/>
        <v>0.95203222262907372</v>
      </c>
      <c r="I18" s="2">
        <f t="shared" si="2"/>
        <v>0.96997436836323692</v>
      </c>
    </row>
    <row r="19" spans="1:9" x14ac:dyDescent="0.25">
      <c r="C19" s="20">
        <v>591</v>
      </c>
      <c r="D19" s="20">
        <v>2.67</v>
      </c>
      <c r="E19" s="23">
        <v>0.1</v>
      </c>
      <c r="F19" s="7">
        <f t="shared" si="0"/>
        <v>-2.2336140607835939</v>
      </c>
      <c r="H19" s="14">
        <f t="shared" si="1"/>
        <v>0.97766385939216405</v>
      </c>
      <c r="I19" s="2">
        <f t="shared" si="2"/>
        <v>0.96997436836323692</v>
      </c>
    </row>
    <row r="20" spans="1:9" x14ac:dyDescent="0.25">
      <c r="C20" s="20">
        <v>644</v>
      </c>
      <c r="D20" s="20">
        <v>2.65</v>
      </c>
      <c r="E20" s="23">
        <v>0</v>
      </c>
      <c r="F20" s="7">
        <f t="shared" si="0"/>
        <v>-2.9659465397290354</v>
      </c>
      <c r="H20" s="14">
        <f t="shared" si="1"/>
        <v>0.97034053460270964</v>
      </c>
      <c r="I20" s="2">
        <f t="shared" si="2"/>
        <v>0.96997436836323692</v>
      </c>
    </row>
    <row r="21" spans="1:9" x14ac:dyDescent="0.25">
      <c r="A21" s="7"/>
      <c r="B21" s="15"/>
      <c r="C21" s="20">
        <v>689</v>
      </c>
      <c r="D21" s="20">
        <v>5.53</v>
      </c>
      <c r="E21" s="24">
        <v>13.61</v>
      </c>
      <c r="F21" s="7">
        <f t="shared" si="0"/>
        <v>102.48993042841452</v>
      </c>
      <c r="H21" s="14">
        <f t="shared" si="1"/>
        <v>2.0248993042841454</v>
      </c>
      <c r="I21" s="2">
        <f t="shared" si="2"/>
        <v>0.96997436836323692</v>
      </c>
    </row>
    <row r="22" spans="1:9" x14ac:dyDescent="0.25">
      <c r="A22" s="7"/>
      <c r="C22" s="20">
        <v>744</v>
      </c>
      <c r="D22" s="20">
        <v>2.59</v>
      </c>
      <c r="E22" s="23">
        <v>-0.28000000000000003</v>
      </c>
      <c r="F22" s="7">
        <f t="shared" si="0"/>
        <v>-5.1629439765653613</v>
      </c>
      <c r="H22" s="14">
        <f t="shared" si="1"/>
        <v>0.9483705602343464</v>
      </c>
      <c r="I22" s="2">
        <f t="shared" si="2"/>
        <v>0.96997436836323692</v>
      </c>
    </row>
    <row r="23" spans="1:9" x14ac:dyDescent="0.25">
      <c r="A23" s="8"/>
      <c r="C23" s="20">
        <v>807</v>
      </c>
      <c r="D23" s="20">
        <v>2.1800000000000002</v>
      </c>
      <c r="E23" s="25">
        <v>-2.2200000000000002</v>
      </c>
      <c r="F23" s="7">
        <f t="shared" si="0"/>
        <v>-20.175759794946895</v>
      </c>
      <c r="H23" s="14">
        <f t="shared" si="1"/>
        <v>0.79824240205053099</v>
      </c>
      <c r="I23" s="2">
        <f t="shared" si="2"/>
        <v>0.96997436836323692</v>
      </c>
    </row>
    <row r="24" spans="1:9" x14ac:dyDescent="0.25">
      <c r="A24" s="8"/>
      <c r="C24" s="20">
        <v>904</v>
      </c>
      <c r="D24" s="20">
        <v>2.6</v>
      </c>
      <c r="E24" s="23">
        <v>-0.23</v>
      </c>
      <c r="F24" s="7">
        <f t="shared" si="0"/>
        <v>-4.7967777370926319</v>
      </c>
      <c r="H24" s="14">
        <f t="shared" si="1"/>
        <v>0.95203222262907372</v>
      </c>
      <c r="I24" s="2">
        <f t="shared" si="2"/>
        <v>0.96997436836323692</v>
      </c>
    </row>
    <row r="25" spans="1:9" x14ac:dyDescent="0.25">
      <c r="C25" s="20">
        <v>928</v>
      </c>
      <c r="D25" s="20">
        <v>2.58</v>
      </c>
      <c r="E25" s="23">
        <v>-0.33</v>
      </c>
      <c r="F25" s="7">
        <f t="shared" ref="F25" si="3">((D25-$D$2)/$D$2)*100</f>
        <v>-5.5291102160380747</v>
      </c>
      <c r="H25" s="14">
        <f t="shared" ref="H25" si="4">(100+F25)/100</f>
        <v>0.9447088978396192</v>
      </c>
      <c r="I25" s="2">
        <f t="shared" si="2"/>
        <v>0.96997436836323692</v>
      </c>
    </row>
    <row r="26" spans="1:9" x14ac:dyDescent="0.25">
      <c r="C26" s="8"/>
      <c r="E26" s="8"/>
      <c r="F26" s="8"/>
    </row>
    <row r="27" spans="1:9" x14ac:dyDescent="0.25">
      <c r="C27" s="8"/>
      <c r="E27" s="8"/>
      <c r="F27" s="8"/>
    </row>
    <row r="28" spans="1:9" x14ac:dyDescent="0.25">
      <c r="E28" s="1"/>
      <c r="F28" s="1"/>
    </row>
    <row r="29" spans="1:9" x14ac:dyDescent="0.25">
      <c r="E29" s="1"/>
      <c r="F29" s="1"/>
    </row>
    <row r="30" spans="1:9" x14ac:dyDescent="0.25">
      <c r="E30" s="1"/>
      <c r="F30" s="1"/>
    </row>
    <row r="31" spans="1:9" x14ac:dyDescent="0.25">
      <c r="E31" s="1"/>
      <c r="F31" s="1"/>
    </row>
    <row r="32" spans="1:9" x14ac:dyDescent="0.25">
      <c r="E32" s="1"/>
      <c r="F32" s="1"/>
    </row>
    <row r="33" spans="3:8" x14ac:dyDescent="0.25">
      <c r="C33" s="1"/>
      <c r="F33" s="1"/>
      <c r="G33" s="1"/>
      <c r="H33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2017</Jaar>
    <Ringtest xmlns="eba2475f-4c5c-418a-90c2-2b36802fc485">LABS</Ringtest>
    <DEEL xmlns="08cda046-0f15-45eb-a9d5-77306d3264cd">Deel 3</DEEL>
    <Publicatiedatum xmlns="dda9e79c-c62e-445e-b991-197574827cb3">2021-05-25T07:56:27+00:00</Publicatiedatum>
    <Distributie_x0020_datum xmlns="eba2475f-4c5c-418a-90c2-2b36802fc485">25 januari 2012</Distributie_x0020_datum>
    <PublicURL xmlns="08cda046-0f15-45eb-a9d5-77306d3264cd">https://reflabos.vito.be/ree/LABS_2017-6_Deel3.xlsx</Public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E00DDA6-5B72-4380-A971-AE7AC48A1086}"/>
</file>

<file path=customXml/itemProps2.xml><?xml version="1.0" encoding="utf-8"?>
<ds:datastoreItem xmlns:ds="http://schemas.openxmlformats.org/officeDocument/2006/customXml" ds:itemID="{4A217283-346B-4B73-879E-025245398010}"/>
</file>

<file path=customXml/itemProps3.xml><?xml version="1.0" encoding="utf-8"?>
<ds:datastoreItem xmlns:ds="http://schemas.openxmlformats.org/officeDocument/2006/customXml" ds:itemID="{485049BA-E29F-4575-8FCA-B45502E9C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HCl stap 2</vt:lpstr>
      <vt:lpstr>HCl stap 3</vt:lpstr>
      <vt:lpstr>'HCl stap 2'!Print_Area</vt:lpstr>
      <vt:lpstr>'HCl stap 3'!Print_Area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2017-6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2017-09-26T08:17:04Z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6500</vt:r8>
  </property>
  <property fmtid="{D5CDD505-2E9C-101B-9397-08002B2CF9AE}" pid="4" name="DEEL">
    <vt:lpwstr>Deel 3</vt:lpwstr>
  </property>
</Properties>
</file>