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18\LABS\5. Rapportering\Eindrapport\bijlagen\Deel 2 - per labo\"/>
    </mc:Choice>
  </mc:AlternateContent>
  <xr:revisionPtr revIDLastSave="0" documentId="10_ncr:100000_{2602EE6F-3937-43C1-85B7-7C3CB7B60979}" xr6:coauthVersionLast="31" xr6:coauthVersionMax="31" xr10:uidLastSave="{00000000-0000-0000-0000-000000000000}"/>
  <bookViews>
    <workbookView xWindow="0" yWindow="0" windowWidth="28800" windowHeight="12210" tabRatio="927" xr2:uid="{00000000-000D-0000-FFFF-FFFF00000000}"/>
  </bookViews>
  <sheets>
    <sheet name="223" sheetId="6" r:id="rId1"/>
    <sheet name="295" sheetId="17" r:id="rId2"/>
    <sheet name="339" sheetId="15" r:id="rId3"/>
    <sheet name="446" sheetId="10" r:id="rId4"/>
    <sheet name="509" sheetId="13" r:id="rId5"/>
    <sheet name="512" sheetId="19" r:id="rId6"/>
    <sheet name="551" sheetId="20" r:id="rId7"/>
    <sheet name="579" sheetId="18" r:id="rId8"/>
    <sheet name="591" sheetId="14" r:id="rId9"/>
    <sheet name="644" sheetId="4" r:id="rId10"/>
    <sheet name="689" sheetId="8" r:id="rId11"/>
    <sheet name="744" sheetId="16" r:id="rId12"/>
    <sheet name="807" sheetId="21" r:id="rId13"/>
    <sheet name="904" sheetId="12" r:id="rId14"/>
    <sheet name="928" sheetId="9" r:id="rId15"/>
    <sheet name="936" sheetId="22" r:id="rId16"/>
  </sheets>
  <definedNames>
    <definedName name="_xlnm.Print_Titles" localSheetId="0">'223'!$2:$6</definedName>
    <definedName name="_xlnm.Print_Titles" localSheetId="1">'295'!$2:$6</definedName>
    <definedName name="_xlnm.Print_Titles" localSheetId="2">'339'!$2:$6</definedName>
    <definedName name="_xlnm.Print_Titles" localSheetId="3">'446'!$2:$6</definedName>
    <definedName name="_xlnm.Print_Titles" localSheetId="4">'509'!$2:$6</definedName>
    <definedName name="_xlnm.Print_Titles" localSheetId="5">'512'!$2:$6</definedName>
    <definedName name="_xlnm.Print_Titles" localSheetId="6">'551'!$2:$6</definedName>
    <definedName name="_xlnm.Print_Titles" localSheetId="7">'579'!$2:$6</definedName>
    <definedName name="_xlnm.Print_Titles" localSheetId="8">'591'!$2:$6</definedName>
    <definedName name="_xlnm.Print_Titles" localSheetId="9">'644'!$2:$6</definedName>
    <definedName name="_xlnm.Print_Titles" localSheetId="10">'689'!$2:$6</definedName>
    <definedName name="_xlnm.Print_Titles" localSheetId="11">'744'!$2:$6</definedName>
    <definedName name="_xlnm.Print_Titles" localSheetId="12">'807'!$2:$6</definedName>
    <definedName name="_xlnm.Print_Titles" localSheetId="13">'904'!$2:$6</definedName>
    <definedName name="_xlnm.Print_Titles" localSheetId="14">'928'!$2:$6</definedName>
    <definedName name="_xlnm.Print_Titles" localSheetId="15">'936'!$2:$6</definedName>
  </definedNames>
  <calcPr calcId="179017" calcMode="manual"/>
</workbook>
</file>

<file path=xl/calcChain.xml><?xml version="1.0" encoding="utf-8"?>
<calcChain xmlns="http://schemas.openxmlformats.org/spreadsheetml/2006/main">
  <c r="K15" i="17" l="1"/>
  <c r="K13" i="17"/>
  <c r="K15" i="10"/>
  <c r="K14" i="10"/>
  <c r="K13" i="10"/>
  <c r="K15" i="19"/>
  <c r="K13" i="19"/>
  <c r="K15" i="18"/>
  <c r="K14" i="18"/>
  <c r="K13" i="18"/>
  <c r="K15" i="4"/>
  <c r="K13" i="4"/>
  <c r="K15" i="16"/>
  <c r="K14" i="16"/>
  <c r="K13" i="16"/>
  <c r="K15" i="12"/>
  <c r="K13" i="12"/>
  <c r="K15" i="22"/>
  <c r="K14" i="22"/>
  <c r="K13" i="22"/>
  <c r="H15" i="17"/>
  <c r="H14" i="17"/>
  <c r="K14" i="17" s="1"/>
  <c r="H15" i="15"/>
  <c r="K15" i="15" s="1"/>
  <c r="H14" i="15"/>
  <c r="K14" i="15" s="1"/>
  <c r="H15" i="10"/>
  <c r="H14" i="10"/>
  <c r="H15" i="13"/>
  <c r="K15" i="13" s="1"/>
  <c r="H14" i="13"/>
  <c r="K14" i="13" s="1"/>
  <c r="H15" i="19"/>
  <c r="H14" i="19"/>
  <c r="K14" i="19" s="1"/>
  <c r="H15" i="20"/>
  <c r="K15" i="20" s="1"/>
  <c r="H14" i="20"/>
  <c r="K14" i="20" s="1"/>
  <c r="H15" i="18"/>
  <c r="H14" i="18"/>
  <c r="H15" i="14"/>
  <c r="K15" i="14" s="1"/>
  <c r="H14" i="14"/>
  <c r="K14" i="14" s="1"/>
  <c r="H15" i="4"/>
  <c r="H14" i="4"/>
  <c r="K14" i="4" s="1"/>
  <c r="H15" i="8"/>
  <c r="K15" i="8" s="1"/>
  <c r="H14" i="8"/>
  <c r="K14" i="8" s="1"/>
  <c r="H15" i="16"/>
  <c r="H14" i="16"/>
  <c r="H15" i="21"/>
  <c r="K15" i="21" s="1"/>
  <c r="H14" i="21"/>
  <c r="K14" i="21" s="1"/>
  <c r="H15" i="12"/>
  <c r="H14" i="12"/>
  <c r="K14" i="12" s="1"/>
  <c r="H15" i="9"/>
  <c r="K15" i="9" s="1"/>
  <c r="H14" i="9"/>
  <c r="K14" i="9" s="1"/>
  <c r="H15" i="22"/>
  <c r="H14" i="22"/>
  <c r="H15" i="6"/>
  <c r="K15" i="6" s="1"/>
  <c r="H14" i="6"/>
  <c r="K14" i="6" s="1"/>
  <c r="H13" i="17"/>
  <c r="H13" i="15"/>
  <c r="K13" i="15" s="1"/>
  <c r="H13" i="10"/>
  <c r="H13" i="13"/>
  <c r="K13" i="13" s="1"/>
  <c r="H13" i="19"/>
  <c r="H13" i="20"/>
  <c r="K13" i="20" s="1"/>
  <c r="H13" i="18"/>
  <c r="H13" i="14"/>
  <c r="K13" i="14" s="1"/>
  <c r="H13" i="4"/>
  <c r="H13" i="8"/>
  <c r="K13" i="8" s="1"/>
  <c r="H13" i="16"/>
  <c r="H13" i="21"/>
  <c r="K13" i="21" s="1"/>
  <c r="H13" i="12"/>
  <c r="H13" i="9"/>
  <c r="K13" i="9" s="1"/>
  <c r="H13" i="22"/>
  <c r="H13" i="6"/>
  <c r="K13" i="6" s="1"/>
  <c r="J15" i="17"/>
  <c r="J14" i="17"/>
  <c r="J15" i="15"/>
  <c r="J14" i="15"/>
  <c r="J15" i="10"/>
  <c r="J14" i="10"/>
  <c r="J15" i="13"/>
  <c r="J14" i="13"/>
  <c r="J15" i="19"/>
  <c r="J14" i="19"/>
  <c r="J15" i="20"/>
  <c r="J14" i="20"/>
  <c r="J15" i="18"/>
  <c r="J14" i="18"/>
  <c r="J15" i="14"/>
  <c r="J14" i="14"/>
  <c r="J15" i="4"/>
  <c r="J14" i="4"/>
  <c r="J15" i="8"/>
  <c r="J14" i="8"/>
  <c r="J15" i="16"/>
  <c r="J14" i="16"/>
  <c r="J15" i="21"/>
  <c r="J14" i="21"/>
  <c r="J15" i="12"/>
  <c r="J14" i="12"/>
  <c r="J15" i="9"/>
  <c r="J14" i="9"/>
  <c r="J15" i="22"/>
  <c r="J14" i="22"/>
  <c r="J15" i="6"/>
  <c r="J14" i="6"/>
  <c r="J13" i="17"/>
  <c r="J13" i="15"/>
  <c r="J13" i="10"/>
  <c r="J13" i="13"/>
  <c r="J13" i="19"/>
  <c r="J13" i="20"/>
  <c r="J13" i="18"/>
  <c r="J13" i="14"/>
  <c r="J13" i="4"/>
  <c r="J13" i="8"/>
  <c r="J13" i="16"/>
  <c r="J13" i="21"/>
  <c r="J13" i="12"/>
  <c r="J13" i="9"/>
  <c r="J13" i="22"/>
  <c r="J13" i="6"/>
  <c r="R15" i="22" l="1"/>
  <c r="R14" i="22"/>
  <c r="R13" i="22"/>
  <c r="R15" i="17"/>
  <c r="R15" i="15"/>
  <c r="R15" i="10"/>
  <c r="R15" i="13"/>
  <c r="R15" i="19"/>
  <c r="R15" i="20"/>
  <c r="R15" i="18"/>
  <c r="R15" i="14"/>
  <c r="R15" i="4"/>
  <c r="R15" i="8"/>
  <c r="R15" i="16"/>
  <c r="R15" i="21"/>
  <c r="R15" i="12"/>
  <c r="R15" i="9"/>
  <c r="R15" i="6"/>
  <c r="R14" i="17"/>
  <c r="R14" i="15"/>
  <c r="R14" i="10"/>
  <c r="R14" i="13"/>
  <c r="R14" i="19"/>
  <c r="R14" i="20"/>
  <c r="R14" i="18"/>
  <c r="R14" i="14"/>
  <c r="R14" i="4"/>
  <c r="R14" i="8"/>
  <c r="R14" i="16"/>
  <c r="R14" i="21"/>
  <c r="R14" i="12"/>
  <c r="R14" i="9"/>
  <c r="R14" i="6"/>
  <c r="R13" i="17"/>
  <c r="R13" i="15"/>
  <c r="R13" i="10"/>
  <c r="R13" i="13"/>
  <c r="R13" i="19"/>
  <c r="R13" i="20"/>
  <c r="R13" i="18"/>
  <c r="R13" i="14"/>
  <c r="R13" i="4"/>
  <c r="R13" i="8"/>
  <c r="R13" i="16"/>
  <c r="R13" i="21"/>
  <c r="R13" i="12"/>
  <c r="R13" i="9"/>
  <c r="R13" i="6"/>
  <c r="W13" i="6" l="1"/>
  <c r="V13" i="6"/>
  <c r="V13" i="16"/>
  <c r="W13" i="16"/>
  <c r="V13" i="10"/>
  <c r="W13" i="10"/>
  <c r="V14" i="9"/>
  <c r="W14" i="9"/>
  <c r="V14" i="20"/>
  <c r="W14" i="20"/>
  <c r="W14" i="15"/>
  <c r="V14" i="15"/>
  <c r="V15" i="12"/>
  <c r="W15" i="12"/>
  <c r="V15" i="19"/>
  <c r="W15" i="19"/>
  <c r="W15" i="17"/>
  <c r="V15" i="17"/>
  <c r="W13" i="8"/>
  <c r="V13" i="8"/>
  <c r="W13" i="15"/>
  <c r="V13" i="15"/>
  <c r="W14" i="12"/>
  <c r="V14" i="12"/>
  <c r="W14" i="19"/>
  <c r="V14" i="19"/>
  <c r="W14" i="17"/>
  <c r="V14" i="17"/>
  <c r="W15" i="21"/>
  <c r="V15" i="21"/>
  <c r="W15" i="14"/>
  <c r="V15" i="14"/>
  <c r="V13" i="22"/>
  <c r="W13" i="22"/>
  <c r="W13" i="12"/>
  <c r="V13" i="12"/>
  <c r="W13" i="4"/>
  <c r="V13" i="4"/>
  <c r="W13" i="19"/>
  <c r="V13" i="19"/>
  <c r="W13" i="17"/>
  <c r="V13" i="17"/>
  <c r="V14" i="21"/>
  <c r="W14" i="21"/>
  <c r="W14" i="14"/>
  <c r="V14" i="14"/>
  <c r="W14" i="13"/>
  <c r="V14" i="13"/>
  <c r="W15" i="6"/>
  <c r="V15" i="6"/>
  <c r="W15" i="16"/>
  <c r="V15" i="16"/>
  <c r="V15" i="18"/>
  <c r="W15" i="18"/>
  <c r="W15" i="10"/>
  <c r="V15" i="10"/>
  <c r="W14" i="22"/>
  <c r="V14" i="22"/>
  <c r="V13" i="18"/>
  <c r="W13" i="18"/>
  <c r="V14" i="8"/>
  <c r="W14" i="8"/>
  <c r="V15" i="4"/>
  <c r="W15" i="4"/>
  <c r="W13" i="9"/>
  <c r="V13" i="9"/>
  <c r="W13" i="20"/>
  <c r="V13" i="20"/>
  <c r="W14" i="4"/>
  <c r="V14" i="4"/>
  <c r="W15" i="13"/>
  <c r="V15" i="13"/>
  <c r="W13" i="21"/>
  <c r="V13" i="21"/>
  <c r="W13" i="14"/>
  <c r="V13" i="14"/>
  <c r="W13" i="13"/>
  <c r="V13" i="13"/>
  <c r="V14" i="6"/>
  <c r="W14" i="6"/>
  <c r="W14" i="16"/>
  <c r="V14" i="16"/>
  <c r="W14" i="18"/>
  <c r="V14" i="18"/>
  <c r="W14" i="10"/>
  <c r="V14" i="10"/>
  <c r="W15" i="9"/>
  <c r="V15" i="9"/>
  <c r="W15" i="8"/>
  <c r="V15" i="8"/>
  <c r="W15" i="20"/>
  <c r="V15" i="20"/>
  <c r="W15" i="15"/>
  <c r="V15" i="15"/>
  <c r="V15" i="22"/>
  <c r="W15" i="22"/>
</calcChain>
</file>

<file path=xl/sharedStrings.xml><?xml version="1.0" encoding="utf-8"?>
<sst xmlns="http://schemas.openxmlformats.org/spreadsheetml/2006/main" count="976" uniqueCount="32">
  <si>
    <t>µ</t>
  </si>
  <si>
    <t>Monster</t>
  </si>
  <si>
    <t>Nr.</t>
  </si>
  <si>
    <t>parameter</t>
  </si>
  <si>
    <t>eenheid</t>
  </si>
  <si>
    <t>% Afwijking</t>
  </si>
  <si>
    <t>z-score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</si>
  <si>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</si>
  <si>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</si>
  <si>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</si>
  <si>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</si>
  <si>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</si>
  <si>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</si>
  <si>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 xml:space="preserve"> </t>
  </si>
  <si>
    <t>gas</t>
  </si>
  <si>
    <t>mg/Nm³</t>
  </si>
  <si>
    <t>EVALUATIE TOV REFERENTIEWAARDE</t>
  </si>
  <si>
    <t>INFORMATIEVE STATISTISCHE VERWERKING</t>
  </si>
  <si>
    <t>Referentie-
waarde</t>
  </si>
  <si>
    <t>Versie :1</t>
  </si>
  <si>
    <t>HF-2</t>
  </si>
  <si>
    <t>HF-1</t>
  </si>
  <si>
    <t>HF-3</t>
  </si>
  <si>
    <t>1</t>
  </si>
  <si>
    <t>HF</t>
  </si>
  <si>
    <t>8,949</t>
  </si>
  <si>
    <t>0,9781</t>
  </si>
  <si>
    <t>4,399</t>
  </si>
  <si>
    <t>1,018</t>
  </si>
  <si>
    <t>1,363</t>
  </si>
  <si>
    <t>0,1778</t>
  </si>
  <si>
    <t>Rapportnr. :  2018-MRG-R-1780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</si>
</sst>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.00\ _B_F_-;\-* #,##0.00\ _B_F_-;_-* &quot;-&quot;??\ _B_F_-;_-@_-"/>
    <numFmt numFmtId="165" formatCode="0.0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A50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2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71">
    <xf numFmtId="0" fontId="0" fillId="0" borderId="0" xfId="0"/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5" fillId="0" borderId="0" xfId="16" applyFill="1" applyBorder="1" applyAlignment="1" applyProtection="1">
      <protection hidden="1"/>
    </xf>
    <xf numFmtId="0" fontId="7" fillId="3" borderId="14" xfId="0" applyFont="1" applyFill="1" applyBorder="1" applyAlignment="1" applyProtection="1">
      <alignment horizontal="center"/>
      <protection hidden="1"/>
    </xf>
    <xf numFmtId="0" fontId="7" fillId="3" borderId="15" xfId="0" applyFont="1" applyFill="1" applyBorder="1" applyAlignment="1" applyProtection="1">
      <alignment horizontal="center"/>
      <protection hidden="1"/>
    </xf>
    <xf numFmtId="0" fontId="7" fillId="3" borderId="16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2" fillId="3" borderId="20" xfId="0" applyFont="1" applyFill="1" applyBorder="1" applyAlignment="1" applyProtection="1">
      <alignment horizontal="left"/>
      <protection hidden="1"/>
    </xf>
    <xf numFmtId="0" fontId="12" fillId="3" borderId="0" xfId="0" applyFont="1" applyFill="1" applyBorder="1" applyAlignment="1" applyProtection="1">
      <alignment horizontal="left"/>
      <protection hidden="1"/>
    </xf>
    <xf numFmtId="14" fontId="13" fillId="3" borderId="0" xfId="0" applyNumberFormat="1" applyFont="1" applyFill="1" applyBorder="1" applyAlignment="1" applyProtection="1">
      <alignment horizontal="left"/>
      <protection hidden="1"/>
    </xf>
    <xf numFmtId="0" fontId="13" fillId="3" borderId="0" xfId="0" applyFont="1" applyFill="1" applyBorder="1" applyAlignment="1" applyProtection="1">
      <alignment horizontal="left"/>
      <protection hidden="1"/>
    </xf>
    <xf numFmtId="0" fontId="12" fillId="3" borderId="21" xfId="0" applyFont="1" applyFill="1" applyBorder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3" borderId="17" xfId="0" applyFont="1" applyFill="1" applyBorder="1" applyAlignment="1" applyProtection="1">
      <alignment horizontal="left"/>
      <protection hidden="1"/>
    </xf>
    <xf numFmtId="0" fontId="12" fillId="3" borderId="18" xfId="0" applyFont="1" applyFill="1" applyBorder="1" applyAlignment="1" applyProtection="1">
      <alignment horizontal="left"/>
      <protection hidden="1"/>
    </xf>
    <xf numFmtId="0" fontId="12" fillId="3" borderId="19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2" xfId="0" applyFont="1" applyFill="1" applyBorder="1" applyAlignment="1" applyProtection="1">
      <alignment horizontal="center"/>
      <protection hidden="1"/>
    </xf>
    <xf numFmtId="0" fontId="0" fillId="0" borderId="12" xfId="0" applyFill="1" applyBorder="1" applyProtection="1">
      <protection hidden="1"/>
    </xf>
    <xf numFmtId="0" fontId="0" fillId="0" borderId="12" xfId="0" applyFill="1" applyBorder="1" applyAlignment="1" applyProtection="1">
      <alignment horizontal="left"/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2" xfId="0" applyNumberFormat="1" applyFont="1" applyFill="1" applyBorder="1" applyAlignment="1" applyProtection="1">
      <alignment horizontal="center" vertical="center"/>
      <protection hidden="1"/>
    </xf>
    <xf numFmtId="49" fontId="0" fillId="0" borderId="6" xfId="0" applyNumberFormat="1" applyFill="1" applyBorder="1" applyProtection="1">
      <protection hidden="1"/>
    </xf>
    <xf numFmtId="49" fontId="0" fillId="0" borderId="7" xfId="0" applyNumberFormat="1" applyFill="1" applyBorder="1" applyAlignment="1" applyProtection="1">
      <alignment horizontal="center"/>
      <protection hidden="1"/>
    </xf>
    <xf numFmtId="49" fontId="0" fillId="0" borderId="7" xfId="0" applyNumberFormat="1" applyFont="1" applyFill="1" applyBorder="1" applyAlignment="1" applyProtection="1">
      <alignment horizontal="center"/>
      <protection hidden="1"/>
    </xf>
    <xf numFmtId="49" fontId="0" fillId="0" borderId="7" xfId="0" applyNumberFormat="1" applyFont="1" applyFill="1" applyBorder="1" applyAlignment="1" applyProtection="1">
      <alignment horizontal="left"/>
      <protection hidden="1"/>
    </xf>
    <xf numFmtId="49" fontId="0" fillId="0" borderId="4" xfId="0" applyNumberFormat="1" applyFont="1" applyFill="1" applyBorder="1" applyAlignment="1" applyProtection="1">
      <alignment horizontal="center"/>
      <protection hidden="1"/>
    </xf>
    <xf numFmtId="49" fontId="0" fillId="0" borderId="5" xfId="0" applyNumberFormat="1" applyFont="1" applyFill="1" applyBorder="1" applyAlignment="1" applyProtection="1">
      <alignment horizontal="center"/>
      <protection hidden="1"/>
    </xf>
    <xf numFmtId="2" fontId="0" fillId="0" borderId="7" xfId="0" applyNumberFormat="1" applyFont="1" applyFill="1" applyBorder="1" applyAlignment="1" applyProtection="1">
      <alignment horizontal="center"/>
      <protection hidden="1"/>
    </xf>
    <xf numFmtId="1" fontId="0" fillId="0" borderId="7" xfId="0" applyNumberFormat="1" applyFont="1" applyFill="1" applyBorder="1" applyAlignment="1" applyProtection="1">
      <alignment horizontal="center"/>
      <protection hidden="1"/>
    </xf>
    <xf numFmtId="2" fontId="11" fillId="4" borderId="22" xfId="0" applyNumberFormat="1" applyFont="1" applyFill="1" applyBorder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166" fontId="0" fillId="0" borderId="7" xfId="0" applyNumberFormat="1" applyFont="1" applyFill="1" applyBorder="1" applyAlignment="1" applyProtection="1">
      <alignment horizontal="center"/>
      <protection hidden="1"/>
    </xf>
    <xf numFmtId="2" fontId="15" fillId="7" borderId="22" xfId="0" applyNumberFormat="1" applyFont="1" applyFill="1" applyBorder="1" applyAlignment="1" applyProtection="1">
      <alignment horizontal="center"/>
      <protection hidden="1"/>
    </xf>
    <xf numFmtId="2" fontId="14" fillId="5" borderId="22" xfId="0" applyNumberFormat="1" applyFont="1" applyFill="1" applyBorder="1" applyAlignment="1" applyProtection="1">
      <alignment horizontal="center"/>
      <protection hidden="1"/>
    </xf>
    <xf numFmtId="49" fontId="0" fillId="0" borderId="23" xfId="0" applyNumberFormat="1" applyFont="1" applyFill="1" applyBorder="1" applyAlignment="1" applyProtection="1">
      <alignment horizontal="center"/>
      <protection hidden="1"/>
    </xf>
    <xf numFmtId="49" fontId="0" fillId="0" borderId="8" xfId="0" applyNumberFormat="1" applyFill="1" applyBorder="1" applyProtection="1">
      <protection hidden="1"/>
    </xf>
    <xf numFmtId="49" fontId="0" fillId="0" borderId="9" xfId="0" applyNumberFormat="1" applyFont="1" applyFill="1" applyBorder="1" applyAlignment="1" applyProtection="1">
      <alignment horizontal="center"/>
      <protection hidden="1"/>
    </xf>
    <xf numFmtId="49" fontId="0" fillId="0" borderId="9" xfId="0" applyNumberFormat="1" applyFill="1" applyBorder="1" applyAlignment="1" applyProtection="1">
      <alignment horizontal="left"/>
      <protection hidden="1"/>
    </xf>
    <xf numFmtId="2" fontId="0" fillId="0" borderId="9" xfId="0" applyNumberFormat="1" applyFont="1" applyFill="1" applyBorder="1" applyAlignment="1" applyProtection="1">
      <alignment horizontal="center"/>
      <protection hidden="1"/>
    </xf>
    <xf numFmtId="1" fontId="0" fillId="0" borderId="9" xfId="0" applyNumberFormat="1" applyFont="1" applyFill="1" applyBorder="1" applyAlignment="1" applyProtection="1">
      <alignment horizontal="center"/>
      <protection hidden="1"/>
    </xf>
    <xf numFmtId="2" fontId="15" fillId="7" borderId="10" xfId="0" applyNumberFormat="1" applyFont="1" applyFill="1" applyBorder="1" applyAlignment="1" applyProtection="1">
      <alignment horizontal="center"/>
      <protection hidden="1"/>
    </xf>
    <xf numFmtId="166" fontId="0" fillId="0" borderId="9" xfId="0" applyNumberFormat="1" applyFont="1" applyFill="1" applyBorder="1" applyAlignment="1" applyProtection="1">
      <alignment horizontal="center"/>
      <protection hidden="1"/>
    </xf>
    <xf numFmtId="2" fontId="0" fillId="6" borderId="10" xfId="0" applyNumberFormat="1" applyFont="1" applyFill="1" applyBorder="1" applyAlignment="1" applyProtection="1">
      <alignment horizontal="center"/>
      <protection hidden="1"/>
    </xf>
    <xf numFmtId="2" fontId="0" fillId="8" borderId="22" xfId="0" applyNumberFormat="1" applyFont="1" applyFill="1" applyBorder="1" applyAlignment="1" applyProtection="1">
      <alignment horizontal="center"/>
      <protection hidden="1"/>
    </xf>
    <xf numFmtId="2" fontId="14" fillId="5" borderId="10" xfId="0" applyNumberFormat="1" applyFont="1" applyFill="1" applyBorder="1" applyAlignment="1" applyProtection="1">
      <alignment horizontal="center"/>
      <protection hidden="1"/>
    </xf>
    <xf numFmtId="2" fontId="0" fillId="8" borderId="10" xfId="0" applyNumberFormat="1" applyFont="1" applyFill="1" applyBorder="1" applyAlignment="1" applyProtection="1">
      <alignment horizontal="center"/>
      <protection hidden="1"/>
    </xf>
    <xf numFmtId="165" fontId="0" fillId="0" borderId="7" xfId="0" applyNumberFormat="1" applyFont="1" applyFill="1" applyBorder="1" applyAlignment="1" applyProtection="1">
      <alignment horizontal="center"/>
      <protection hidden="1"/>
    </xf>
    <xf numFmtId="165" fontId="0" fillId="0" borderId="9" xfId="0" applyNumberFormat="1" applyFont="1" applyFill="1" applyBorder="1" applyAlignment="1" applyProtection="1">
      <alignment horizontal="center"/>
      <protection hidden="1"/>
    </xf>
    <xf numFmtId="1" fontId="0" fillId="0" borderId="23" xfId="0" applyNumberFormat="1" applyFont="1" applyFill="1" applyBorder="1" applyAlignment="1" applyProtection="1">
      <alignment horizontal="center"/>
      <protection hidden="1"/>
    </xf>
    <xf numFmtId="1" fontId="0" fillId="0" borderId="24" xfId="0" applyNumberFormat="1" applyFont="1" applyFill="1" applyBorder="1" applyAlignment="1" applyProtection="1">
      <alignment horizontal="center"/>
      <protection hidden="1"/>
    </xf>
    <xf numFmtId="49" fontId="0" fillId="0" borderId="0" xfId="0" applyNumberFormat="1" applyFont="1" applyFill="1" applyBorder="1" applyProtection="1">
      <protection hidden="1"/>
    </xf>
    <xf numFmtId="49" fontId="0" fillId="0" borderId="9" xfId="0" applyNumberFormat="1" applyFont="1" applyFill="1" applyBorder="1" applyAlignment="1" applyProtection="1">
      <alignment horizontal="left"/>
      <protection hidden="1"/>
    </xf>
    <xf numFmtId="0" fontId="11" fillId="0" borderId="12" xfId="0" applyFont="1" applyFill="1" applyBorder="1" applyAlignment="1" applyProtection="1">
      <alignment horizontal="center"/>
      <protection hidden="1"/>
    </xf>
  </cellXfs>
  <cellStyles count="120">
    <cellStyle name="Comma 2" xfId="1" xr:uid="{00000000-0005-0000-0000-000000000000}"/>
    <cellStyle name="Comma 2 2" xfId="9" xr:uid="{00000000-0005-0000-0000-000001000000}"/>
    <cellStyle name="Hyperlink" xfId="16" builtinId="8"/>
    <cellStyle name="Hyperlink 2" xfId="4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0" xr:uid="{00000000-0005-0000-0000-000007000000}"/>
    <cellStyle name="Normal 13" xfId="21" xr:uid="{00000000-0005-0000-0000-000008000000}"/>
    <cellStyle name="Normal 14" xfId="22" xr:uid="{00000000-0005-0000-0000-000009000000}"/>
    <cellStyle name="Normal 15" xfId="23" xr:uid="{00000000-0005-0000-0000-00000A000000}"/>
    <cellStyle name="Normal 16" xfId="24" xr:uid="{00000000-0005-0000-0000-00000B000000}"/>
    <cellStyle name="Normal 17" xfId="25" xr:uid="{00000000-0005-0000-0000-00000C000000}"/>
    <cellStyle name="Normal 18" xfId="26" xr:uid="{00000000-0005-0000-0000-00000D000000}"/>
    <cellStyle name="Normal 19" xfId="27" xr:uid="{00000000-0005-0000-0000-00000E000000}"/>
    <cellStyle name="Normal 2" xfId="2" xr:uid="{00000000-0005-0000-0000-00000F000000}"/>
    <cellStyle name="Normal 2 2" xfId="5" xr:uid="{00000000-0005-0000-0000-000010000000}"/>
    <cellStyle name="Normal 2 2 2" xfId="8" xr:uid="{00000000-0005-0000-0000-000011000000}"/>
    <cellStyle name="Normal 2 2 3" xfId="17" xr:uid="{00000000-0005-0000-0000-000012000000}"/>
    <cellStyle name="Normal 20" xfId="28" xr:uid="{00000000-0005-0000-0000-000013000000}"/>
    <cellStyle name="Normal 22" xfId="29" xr:uid="{00000000-0005-0000-0000-000014000000}"/>
    <cellStyle name="Normal 23" xfId="30" xr:uid="{00000000-0005-0000-0000-000015000000}"/>
    <cellStyle name="Normal 24" xfId="31" xr:uid="{00000000-0005-0000-0000-000016000000}"/>
    <cellStyle name="Normal 25" xfId="32" xr:uid="{00000000-0005-0000-0000-000017000000}"/>
    <cellStyle name="Normal 27" xfId="33" xr:uid="{00000000-0005-0000-0000-000018000000}"/>
    <cellStyle name="Normal 28" xfId="34" xr:uid="{00000000-0005-0000-0000-000019000000}"/>
    <cellStyle name="Normal 29" xfId="35" xr:uid="{00000000-0005-0000-0000-00001A000000}"/>
    <cellStyle name="Normal 3" xfId="3" xr:uid="{00000000-0005-0000-0000-00001B000000}"/>
    <cellStyle name="Normal 3 2" xfId="6" xr:uid="{00000000-0005-0000-0000-00001C000000}"/>
    <cellStyle name="Normal 3 2 2" xfId="36" xr:uid="{00000000-0005-0000-0000-00001D000000}"/>
    <cellStyle name="Normal 3 3" xfId="11" xr:uid="{00000000-0005-0000-0000-00001E000000}"/>
    <cellStyle name="Normal 30" xfId="37" xr:uid="{00000000-0005-0000-0000-00001F000000}"/>
    <cellStyle name="Normal 31" xfId="38" xr:uid="{00000000-0005-0000-0000-000020000000}"/>
    <cellStyle name="Normal 32" xfId="39" xr:uid="{00000000-0005-0000-0000-000021000000}"/>
    <cellStyle name="Normal 33" xfId="40" xr:uid="{00000000-0005-0000-0000-000022000000}"/>
    <cellStyle name="Normal 34" xfId="41" xr:uid="{00000000-0005-0000-0000-000023000000}"/>
    <cellStyle name="Normal 35" xfId="42" xr:uid="{00000000-0005-0000-0000-000024000000}"/>
    <cellStyle name="Normal 36" xfId="43" xr:uid="{00000000-0005-0000-0000-000025000000}"/>
    <cellStyle name="Normal 37" xfId="44" xr:uid="{00000000-0005-0000-0000-000026000000}"/>
    <cellStyle name="Normal 38" xfId="45" xr:uid="{00000000-0005-0000-0000-000027000000}"/>
    <cellStyle name="Normal 39" xfId="46" xr:uid="{00000000-0005-0000-0000-000028000000}"/>
    <cellStyle name="Normal 4" xfId="12" xr:uid="{00000000-0005-0000-0000-000029000000}"/>
    <cellStyle name="Normal 4 2" xfId="47" xr:uid="{00000000-0005-0000-0000-00002A000000}"/>
    <cellStyle name="Normal 40" xfId="48" xr:uid="{00000000-0005-0000-0000-00002B000000}"/>
    <cellStyle name="Normal 41" xfId="49" xr:uid="{00000000-0005-0000-0000-00002C000000}"/>
    <cellStyle name="Normal 42" xfId="50" xr:uid="{00000000-0005-0000-0000-00002D000000}"/>
    <cellStyle name="Normal 43" xfId="51" xr:uid="{00000000-0005-0000-0000-00002E000000}"/>
    <cellStyle name="Normal 44" xfId="52" xr:uid="{00000000-0005-0000-0000-00002F000000}"/>
    <cellStyle name="Normal 45" xfId="53" xr:uid="{00000000-0005-0000-0000-000030000000}"/>
    <cellStyle name="Normal 46" xfId="54" xr:uid="{00000000-0005-0000-0000-000031000000}"/>
    <cellStyle name="Normal 47" xfId="55" xr:uid="{00000000-0005-0000-0000-000032000000}"/>
    <cellStyle name="Normal 48" xfId="56" xr:uid="{00000000-0005-0000-0000-000033000000}"/>
    <cellStyle name="Normal 49" xfId="57" xr:uid="{00000000-0005-0000-0000-000034000000}"/>
    <cellStyle name="Normal 5" xfId="10" xr:uid="{00000000-0005-0000-0000-000035000000}"/>
    <cellStyle name="Normal 5 2" xfId="15" xr:uid="{00000000-0005-0000-0000-000036000000}"/>
    <cellStyle name="Normal 5 3" xfId="118" xr:uid="{00000000-0005-0000-0000-000037000000}"/>
    <cellStyle name="Normal 5 3 2" xfId="119" xr:uid="{00000000-0005-0000-0000-000038000000}"/>
    <cellStyle name="Normal 50" xfId="58" xr:uid="{00000000-0005-0000-0000-000039000000}"/>
    <cellStyle name="Normal 51" xfId="59" xr:uid="{00000000-0005-0000-0000-00003A000000}"/>
    <cellStyle name="Normal 52" xfId="60" xr:uid="{00000000-0005-0000-0000-00003B000000}"/>
    <cellStyle name="Normal 53" xfId="61" xr:uid="{00000000-0005-0000-0000-00003C000000}"/>
    <cellStyle name="Normal 54" xfId="62" xr:uid="{00000000-0005-0000-0000-00003D000000}"/>
    <cellStyle name="Normal 55" xfId="63" xr:uid="{00000000-0005-0000-0000-00003E000000}"/>
    <cellStyle name="Normal 6" xfId="64" xr:uid="{00000000-0005-0000-0000-00003F000000}"/>
    <cellStyle name="Normal 7" xfId="65" xr:uid="{00000000-0005-0000-0000-000040000000}"/>
    <cellStyle name="Normal 8" xfId="66" xr:uid="{00000000-0005-0000-0000-000041000000}"/>
    <cellStyle name="Normal 9" xfId="67" xr:uid="{00000000-0005-0000-0000-000042000000}"/>
    <cellStyle name="Percent 10" xfId="68" xr:uid="{00000000-0005-0000-0000-000043000000}"/>
    <cellStyle name="Percent 11" xfId="69" xr:uid="{00000000-0005-0000-0000-000044000000}"/>
    <cellStyle name="Percent 12" xfId="70" xr:uid="{00000000-0005-0000-0000-000045000000}"/>
    <cellStyle name="Percent 13" xfId="71" xr:uid="{00000000-0005-0000-0000-000046000000}"/>
    <cellStyle name="Percent 14" xfId="72" xr:uid="{00000000-0005-0000-0000-000047000000}"/>
    <cellStyle name="Percent 15" xfId="73" xr:uid="{00000000-0005-0000-0000-000048000000}"/>
    <cellStyle name="Percent 16" xfId="74" xr:uid="{00000000-0005-0000-0000-000049000000}"/>
    <cellStyle name="Percent 17" xfId="75" xr:uid="{00000000-0005-0000-0000-00004A000000}"/>
    <cellStyle name="Percent 18" xfId="76" xr:uid="{00000000-0005-0000-0000-00004B000000}"/>
    <cellStyle name="Percent 19" xfId="77" xr:uid="{00000000-0005-0000-0000-00004C000000}"/>
    <cellStyle name="Percent 2" xfId="7" xr:uid="{00000000-0005-0000-0000-00004D000000}"/>
    <cellStyle name="Percent 2 2" xfId="117" xr:uid="{00000000-0005-0000-0000-00004E000000}"/>
    <cellStyle name="Percent 20" xfId="78" xr:uid="{00000000-0005-0000-0000-00004F000000}"/>
    <cellStyle name="Percent 21" xfId="79" xr:uid="{00000000-0005-0000-0000-000050000000}"/>
    <cellStyle name="Percent 22" xfId="80" xr:uid="{00000000-0005-0000-0000-000051000000}"/>
    <cellStyle name="Percent 23" xfId="81" xr:uid="{00000000-0005-0000-0000-000052000000}"/>
    <cellStyle name="Percent 24" xfId="82" xr:uid="{00000000-0005-0000-0000-000053000000}"/>
    <cellStyle name="Percent 27" xfId="83" xr:uid="{00000000-0005-0000-0000-000054000000}"/>
    <cellStyle name="Percent 28" xfId="84" xr:uid="{00000000-0005-0000-0000-000055000000}"/>
    <cellStyle name="Percent 29" xfId="85" xr:uid="{00000000-0005-0000-0000-000056000000}"/>
    <cellStyle name="Percent 3" xfId="13" xr:uid="{00000000-0005-0000-0000-000057000000}"/>
    <cellStyle name="Percent 30" xfId="86" xr:uid="{00000000-0005-0000-0000-000058000000}"/>
    <cellStyle name="Percent 31" xfId="87" xr:uid="{00000000-0005-0000-0000-000059000000}"/>
    <cellStyle name="Percent 32" xfId="88" xr:uid="{00000000-0005-0000-0000-00005A000000}"/>
    <cellStyle name="Percent 33" xfId="89" xr:uid="{00000000-0005-0000-0000-00005B000000}"/>
    <cellStyle name="Percent 34" xfId="90" xr:uid="{00000000-0005-0000-0000-00005C000000}"/>
    <cellStyle name="Percent 35" xfId="91" xr:uid="{00000000-0005-0000-0000-00005D000000}"/>
    <cellStyle name="Percent 36" xfId="92" xr:uid="{00000000-0005-0000-0000-00005E000000}"/>
    <cellStyle name="Percent 37" xfId="93" xr:uid="{00000000-0005-0000-0000-00005F000000}"/>
    <cellStyle name="Percent 38" xfId="94" xr:uid="{00000000-0005-0000-0000-000060000000}"/>
    <cellStyle name="Percent 39" xfId="95" xr:uid="{00000000-0005-0000-0000-000061000000}"/>
    <cellStyle name="Percent 4" xfId="96" xr:uid="{00000000-0005-0000-0000-000062000000}"/>
    <cellStyle name="Percent 40" xfId="97" xr:uid="{00000000-0005-0000-0000-000063000000}"/>
    <cellStyle name="Percent 41" xfId="98" xr:uid="{00000000-0005-0000-0000-000064000000}"/>
    <cellStyle name="Percent 42" xfId="99" xr:uid="{00000000-0005-0000-0000-000065000000}"/>
    <cellStyle name="Percent 43" xfId="100" xr:uid="{00000000-0005-0000-0000-000066000000}"/>
    <cellStyle name="Percent 44" xfId="101" xr:uid="{00000000-0005-0000-0000-000067000000}"/>
    <cellStyle name="Percent 45" xfId="102" xr:uid="{00000000-0005-0000-0000-000068000000}"/>
    <cellStyle name="Percent 46" xfId="103" xr:uid="{00000000-0005-0000-0000-000069000000}"/>
    <cellStyle name="Percent 47" xfId="104" xr:uid="{00000000-0005-0000-0000-00006A000000}"/>
    <cellStyle name="Percent 48" xfId="105" xr:uid="{00000000-0005-0000-0000-00006B000000}"/>
    <cellStyle name="Percent 49" xfId="106" xr:uid="{00000000-0005-0000-0000-00006C000000}"/>
    <cellStyle name="Percent 5" xfId="107" xr:uid="{00000000-0005-0000-0000-00006D000000}"/>
    <cellStyle name="Percent 50" xfId="108" xr:uid="{00000000-0005-0000-0000-00006E000000}"/>
    <cellStyle name="Percent 51" xfId="109" xr:uid="{00000000-0005-0000-0000-00006F000000}"/>
    <cellStyle name="Percent 52" xfId="110" xr:uid="{00000000-0005-0000-0000-000070000000}"/>
    <cellStyle name="Percent 53" xfId="111" xr:uid="{00000000-0005-0000-0000-000071000000}"/>
    <cellStyle name="Percent 54" xfId="112" xr:uid="{00000000-0005-0000-0000-000072000000}"/>
    <cellStyle name="Percent 6" xfId="113" xr:uid="{00000000-0005-0000-0000-000073000000}"/>
    <cellStyle name="Percent 7" xfId="114" xr:uid="{00000000-0005-0000-0000-000074000000}"/>
    <cellStyle name="Percent 8" xfId="115" xr:uid="{00000000-0005-0000-0000-000075000000}"/>
    <cellStyle name="Percent 9" xfId="116" xr:uid="{00000000-0005-0000-0000-000076000000}"/>
    <cellStyle name="Standaard_PCBBEREK-I014-WHO" xfId="14" xr:uid="{00000000-0005-0000-0000-00007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6"/>
  <sheetViews>
    <sheetView tabSelected="1" topLeftCell="A2" zoomScaleNormal="100" zoomScalePageLayoutView="85" workbookViewId="0">
      <selection activeCell="F25" sqref="F25"/>
    </sheetView>
  </sheetViews>
  <sheetFormatPr defaultColWidth="9.140625" defaultRowHeight="15" x14ac:dyDescent="0.25"/>
  <cols>
    <col min="1" max="1" width="10" style="7" customWidth="1"/>
    <col min="2" max="2" width="11.5703125" style="17" customWidth="1"/>
    <col min="3" max="3" width="4.7109375" style="17" customWidth="1"/>
    <col min="4" max="4" width="11.140625" style="7" bestFit="1" customWidth="1"/>
    <col min="5" max="5" width="12.42578125" style="7" customWidth="1"/>
    <col min="6" max="6" width="11" style="7" customWidth="1"/>
    <col min="7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3" width="9.140625" style="7"/>
    <col min="14" max="15" width="9.42578125" style="7" bestFit="1" customWidth="1"/>
    <col min="16" max="16" width="10.28515625" style="7" bestFit="1" customWidth="1"/>
    <col min="17" max="17" width="9.140625" style="7"/>
    <col min="18" max="18" width="13" style="7" customWidth="1"/>
    <col min="19" max="20" width="9.140625" style="7"/>
    <col min="21" max="21" width="9.42578125" style="7" bestFit="1" customWidth="1"/>
    <col min="22" max="22" width="11.7109375" style="7" bestFit="1" customWidth="1"/>
    <col min="23" max="23" width="9.42578125" style="7" bestFit="1" customWidth="1"/>
    <col min="24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12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3" customFormat="1" ht="12.75" x14ac:dyDescent="0.2">
      <c r="A3" s="8"/>
      <c r="B3" s="9"/>
      <c r="C3" s="9"/>
      <c r="D3" s="10">
        <v>42915</v>
      </c>
      <c r="E3" s="9"/>
      <c r="F3" s="9"/>
      <c r="G3" s="9"/>
      <c r="H3" s="11" t="s">
        <v>31</v>
      </c>
      <c r="I3" s="9"/>
      <c r="J3" s="9"/>
      <c r="K3" s="12" t="s">
        <v>19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18" t="s">
        <v>7</v>
      </c>
      <c r="B6" s="19">
        <v>223</v>
      </c>
      <c r="C6" s="20"/>
      <c r="D6" s="21"/>
      <c r="E6" s="21"/>
      <c r="F6" s="22"/>
      <c r="G6" s="23"/>
      <c r="H6" s="23"/>
      <c r="I6" s="23"/>
      <c r="J6" s="23"/>
      <c r="K6" s="24"/>
    </row>
    <row r="7" spans="1:23" ht="16.5" thickTop="1" thickBot="1" x14ac:dyDescent="0.3">
      <c r="A7" s="25"/>
      <c r="B7" s="26"/>
      <c r="C7" s="27"/>
      <c r="D7" s="25"/>
      <c r="E7" s="25"/>
      <c r="F7" s="26"/>
      <c r="G7" s="25"/>
      <c r="H7" s="25"/>
      <c r="I7" s="25"/>
      <c r="J7" s="25"/>
      <c r="K7" s="25"/>
    </row>
    <row r="8" spans="1:23" ht="16.5" thickTop="1" thickBot="1" x14ac:dyDescent="0.3">
      <c r="A8" s="28" t="s">
        <v>16</v>
      </c>
      <c r="B8" s="29"/>
      <c r="C8" s="29"/>
      <c r="D8" s="29"/>
      <c r="E8" s="29"/>
      <c r="F8" s="29"/>
      <c r="G8" s="29"/>
      <c r="H8" s="29"/>
      <c r="I8" s="29"/>
      <c r="J8" s="29"/>
      <c r="K8" s="30"/>
      <c r="M8" s="28" t="s">
        <v>17</v>
      </c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ht="15.75" thickTop="1" x14ac:dyDescent="0.25">
      <c r="A9" s="1"/>
    </row>
    <row r="10" spans="1:23" ht="15.75" thickBot="1" x14ac:dyDescent="0.3"/>
    <row r="11" spans="1:23" s="37" customFormat="1" ht="45.75" thickBot="1" x14ac:dyDescent="0.3">
      <c r="A11" s="31" t="s">
        <v>1</v>
      </c>
      <c r="B11" s="32" t="s">
        <v>10</v>
      </c>
      <c r="C11" s="32" t="s">
        <v>2</v>
      </c>
      <c r="D11" s="32" t="s">
        <v>3</v>
      </c>
      <c r="E11" s="32" t="s">
        <v>4</v>
      </c>
      <c r="F11" s="33" t="s">
        <v>11</v>
      </c>
      <c r="G11" s="34" t="s">
        <v>18</v>
      </c>
      <c r="H11" s="35" t="s">
        <v>8</v>
      </c>
      <c r="I11" s="32" t="s">
        <v>9</v>
      </c>
      <c r="J11" s="32" t="s">
        <v>5</v>
      </c>
      <c r="K11" s="36" t="s">
        <v>6</v>
      </c>
      <c r="M11" s="31" t="s">
        <v>1</v>
      </c>
      <c r="N11" s="32" t="s">
        <v>10</v>
      </c>
      <c r="O11" s="32" t="s">
        <v>2</v>
      </c>
      <c r="P11" s="32" t="s">
        <v>3</v>
      </c>
      <c r="Q11" s="32" t="s">
        <v>4</v>
      </c>
      <c r="R11" s="33" t="s">
        <v>11</v>
      </c>
      <c r="S11" s="38" t="s">
        <v>0</v>
      </c>
      <c r="T11" s="35" t="s">
        <v>8</v>
      </c>
      <c r="U11" s="32" t="s">
        <v>9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0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 t="s">
        <v>21</v>
      </c>
      <c r="B13" s="40" t="s">
        <v>14</v>
      </c>
      <c r="C13" s="41" t="s">
        <v>23</v>
      </c>
      <c r="D13" s="42" t="s">
        <v>24</v>
      </c>
      <c r="E13" s="41" t="s">
        <v>15</v>
      </c>
      <c r="F13" s="45">
        <v>7.34</v>
      </c>
      <c r="G13" s="45">
        <v>9.9619969113951967</v>
      </c>
      <c r="H13" s="45">
        <f>0.1*G13</f>
        <v>0.99619969113951967</v>
      </c>
      <c r="I13" s="41">
        <v>4</v>
      </c>
      <c r="J13" s="46">
        <f>((F13-G13)/G13)*100</f>
        <v>-26.319993217383775</v>
      </c>
      <c r="K13" s="47">
        <f>(F13-G13)/H13</f>
        <v>-2.6319993217383773</v>
      </c>
      <c r="L13" s="48"/>
      <c r="M13" s="39" t="s">
        <v>21</v>
      </c>
      <c r="N13" s="40" t="s">
        <v>14</v>
      </c>
      <c r="O13" s="41" t="s">
        <v>23</v>
      </c>
      <c r="P13" s="42" t="s">
        <v>24</v>
      </c>
      <c r="Q13" s="41" t="s">
        <v>15</v>
      </c>
      <c r="R13" s="45">
        <f>F13</f>
        <v>7.34</v>
      </c>
      <c r="S13" s="49" t="s">
        <v>25</v>
      </c>
      <c r="T13" s="49" t="s">
        <v>26</v>
      </c>
      <c r="U13" s="41">
        <v>1</v>
      </c>
      <c r="V13" s="46">
        <f>((R13-S13)/S13)*100</f>
        <v>-17.979662532126493</v>
      </c>
      <c r="W13" s="50">
        <f>(R13-S13)/T13</f>
        <v>-1.6450260709538902</v>
      </c>
    </row>
    <row r="14" spans="1:23" x14ac:dyDescent="0.25">
      <c r="A14" s="39" t="s">
        <v>20</v>
      </c>
      <c r="B14" s="40" t="s">
        <v>14</v>
      </c>
      <c r="C14" s="41">
        <v>2</v>
      </c>
      <c r="D14" s="42" t="s">
        <v>24</v>
      </c>
      <c r="E14" s="41" t="s">
        <v>15</v>
      </c>
      <c r="F14" s="45">
        <v>2.71</v>
      </c>
      <c r="G14" s="45">
        <v>5.1855849358810433</v>
      </c>
      <c r="H14" s="45">
        <f t="shared" ref="H14:H15" si="0">0.1*G14</f>
        <v>0.51855849358810435</v>
      </c>
      <c r="I14" s="41">
        <v>4</v>
      </c>
      <c r="J14" s="46">
        <f t="shared" ref="J14:J15" si="1">((F14-G14)/G14)*100</f>
        <v>-47.739743278555238</v>
      </c>
      <c r="K14" s="51">
        <f t="shared" ref="K14:K15" si="2">(F14-G14)/H14</f>
        <v>-4.773974327855524</v>
      </c>
      <c r="L14" s="48"/>
      <c r="M14" s="39" t="s">
        <v>20</v>
      </c>
      <c r="N14" s="40" t="s">
        <v>14</v>
      </c>
      <c r="O14" s="41">
        <v>2</v>
      </c>
      <c r="P14" s="42" t="s">
        <v>24</v>
      </c>
      <c r="Q14" s="41" t="s">
        <v>15</v>
      </c>
      <c r="R14" s="45">
        <f>F14</f>
        <v>2.71</v>
      </c>
      <c r="S14" s="49" t="s">
        <v>27</v>
      </c>
      <c r="T14" s="49" t="s">
        <v>28</v>
      </c>
      <c r="U14" s="52">
        <v>1</v>
      </c>
      <c r="V14" s="46">
        <f t="shared" ref="V14:V15" si="3">((R14-S14)/S14)*100</f>
        <v>-38.395089793134808</v>
      </c>
      <c r="W14" s="50">
        <f t="shared" ref="W14:W15" si="4">(R14-S14)/T14</f>
        <v>-1.6591355599214146</v>
      </c>
    </row>
    <row r="15" spans="1:23" ht="15.75" thickBot="1" x14ac:dyDescent="0.3">
      <c r="A15" s="53" t="s">
        <v>22</v>
      </c>
      <c r="B15" s="54" t="s">
        <v>14</v>
      </c>
      <c r="C15" s="54">
        <v>3</v>
      </c>
      <c r="D15" s="55" t="s">
        <v>24</v>
      </c>
      <c r="E15" s="54" t="s">
        <v>15</v>
      </c>
      <c r="F15" s="56">
        <v>1.33</v>
      </c>
      <c r="G15" s="56">
        <v>1.4590596548824957</v>
      </c>
      <c r="H15" s="56">
        <f t="shared" si="0"/>
        <v>0.14590596548824958</v>
      </c>
      <c r="I15" s="54">
        <v>4</v>
      </c>
      <c r="J15" s="57">
        <f t="shared" si="1"/>
        <v>-8.8453994633200477</v>
      </c>
      <c r="K15" s="58">
        <f t="shared" si="2"/>
        <v>-0.88453994633200461</v>
      </c>
      <c r="L15" s="48"/>
      <c r="M15" s="53" t="s">
        <v>22</v>
      </c>
      <c r="N15" s="54" t="s">
        <v>14</v>
      </c>
      <c r="O15" s="54">
        <v>3</v>
      </c>
      <c r="P15" s="55" t="s">
        <v>24</v>
      </c>
      <c r="Q15" s="54" t="s">
        <v>15</v>
      </c>
      <c r="R15" s="56">
        <f>F15</f>
        <v>1.33</v>
      </c>
      <c r="S15" s="59" t="s">
        <v>29</v>
      </c>
      <c r="T15" s="59" t="s">
        <v>30</v>
      </c>
      <c r="U15" s="54">
        <v>1</v>
      </c>
      <c r="V15" s="57">
        <f t="shared" si="3"/>
        <v>-2.4211298606016078</v>
      </c>
      <c r="W15" s="58">
        <f t="shared" si="4"/>
        <v>-0.18560179977502764</v>
      </c>
    </row>
    <row r="36" spans="5:5" x14ac:dyDescent="0.25">
      <c r="E36" s="7" t="s">
        <v>13</v>
      </c>
    </row>
  </sheetData>
  <sheetProtection algorithmName="SHA-512" hashValue="BDflT/IMEw959XR5PkJLi83TsxNeFLBWNJmcTKYutMRBdyQB2mr6PpAiAzh0LRg0MXwlATF0y8EheGLdH81DTw==" saltValue="bfSQY4MrnxVlYDjQm0iCVQ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36"/>
  <sheetViews>
    <sheetView topLeftCell="A2" zoomScaleNormal="100" zoomScalePageLayoutView="85" workbookViewId="0">
      <selection activeCell="H3" sqref="A1:XFD1048576"/>
    </sheetView>
  </sheetViews>
  <sheetFormatPr defaultColWidth="9.140625" defaultRowHeight="15" x14ac:dyDescent="0.25"/>
  <cols>
    <col min="1" max="1" width="10" style="7" customWidth="1"/>
    <col min="2" max="2" width="11.5703125" style="17" customWidth="1"/>
    <col min="3" max="3" width="4.7109375" style="17" customWidth="1"/>
    <col min="4" max="4" width="11.140625" style="7" bestFit="1" customWidth="1"/>
    <col min="5" max="5" width="12.42578125" style="7" customWidth="1"/>
    <col min="6" max="6" width="11" style="7" customWidth="1"/>
    <col min="7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3" width="9.140625" style="7"/>
    <col min="14" max="15" width="9.42578125" style="7" bestFit="1" customWidth="1"/>
    <col min="16" max="16" width="10.28515625" style="7" bestFit="1" customWidth="1"/>
    <col min="17" max="17" width="9.140625" style="7"/>
    <col min="18" max="18" width="13" style="7" customWidth="1"/>
    <col min="19" max="20" width="9.140625" style="7"/>
    <col min="21" max="21" width="9.42578125" style="7" bestFit="1" customWidth="1"/>
    <col min="22" max="22" width="11.7109375" style="7" bestFit="1" customWidth="1"/>
    <col min="23" max="23" width="9.42578125" style="7" bestFit="1" customWidth="1"/>
    <col min="24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12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3" customFormat="1" ht="12.75" x14ac:dyDescent="0.2">
      <c r="A3" s="8"/>
      <c r="B3" s="9"/>
      <c r="C3" s="9"/>
      <c r="D3" s="10">
        <v>42915</v>
      </c>
      <c r="E3" s="9"/>
      <c r="F3" s="9"/>
      <c r="G3" s="9"/>
      <c r="H3" s="11" t="s">
        <v>31</v>
      </c>
      <c r="I3" s="9"/>
      <c r="J3" s="9"/>
      <c r="K3" s="12" t="s">
        <v>19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18" t="s">
        <v>7</v>
      </c>
      <c r="B6" s="19">
        <v>644</v>
      </c>
      <c r="C6" s="20"/>
      <c r="D6" s="21"/>
      <c r="E6" s="21"/>
      <c r="F6" s="22"/>
      <c r="G6" s="23"/>
      <c r="H6" s="23"/>
      <c r="I6" s="23"/>
      <c r="J6" s="23"/>
      <c r="K6" s="24"/>
    </row>
    <row r="7" spans="1:23" ht="16.5" thickTop="1" thickBot="1" x14ac:dyDescent="0.3">
      <c r="A7" s="25"/>
      <c r="B7" s="26"/>
      <c r="C7" s="27"/>
      <c r="D7" s="25"/>
      <c r="E7" s="25"/>
      <c r="F7" s="26"/>
      <c r="G7" s="25"/>
      <c r="H7" s="25"/>
      <c r="I7" s="25"/>
      <c r="J7" s="25"/>
      <c r="K7" s="25"/>
    </row>
    <row r="8" spans="1:23" ht="16.5" thickTop="1" thickBot="1" x14ac:dyDescent="0.3">
      <c r="A8" s="28" t="s">
        <v>16</v>
      </c>
      <c r="B8" s="29"/>
      <c r="C8" s="29"/>
      <c r="D8" s="29"/>
      <c r="E8" s="29"/>
      <c r="F8" s="29"/>
      <c r="G8" s="29"/>
      <c r="H8" s="29"/>
      <c r="I8" s="29"/>
      <c r="J8" s="29"/>
      <c r="K8" s="30"/>
      <c r="M8" s="28" t="s">
        <v>17</v>
      </c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ht="15.75" thickTop="1" x14ac:dyDescent="0.25">
      <c r="A9" s="1"/>
    </row>
    <row r="10" spans="1:23" ht="15.75" thickBot="1" x14ac:dyDescent="0.3"/>
    <row r="11" spans="1:23" s="37" customFormat="1" ht="45.75" thickBot="1" x14ac:dyDescent="0.3">
      <c r="A11" s="31" t="s">
        <v>1</v>
      </c>
      <c r="B11" s="32" t="s">
        <v>10</v>
      </c>
      <c r="C11" s="32" t="s">
        <v>2</v>
      </c>
      <c r="D11" s="32" t="s">
        <v>3</v>
      </c>
      <c r="E11" s="32" t="s">
        <v>4</v>
      </c>
      <c r="F11" s="33" t="s">
        <v>11</v>
      </c>
      <c r="G11" s="34" t="s">
        <v>18</v>
      </c>
      <c r="H11" s="35" t="s">
        <v>8</v>
      </c>
      <c r="I11" s="32" t="s">
        <v>9</v>
      </c>
      <c r="J11" s="32" t="s">
        <v>5</v>
      </c>
      <c r="K11" s="36" t="s">
        <v>6</v>
      </c>
      <c r="M11" s="31" t="s">
        <v>1</v>
      </c>
      <c r="N11" s="32" t="s">
        <v>10</v>
      </c>
      <c r="O11" s="32" t="s">
        <v>2</v>
      </c>
      <c r="P11" s="32" t="s">
        <v>3</v>
      </c>
      <c r="Q11" s="32" t="s">
        <v>4</v>
      </c>
      <c r="R11" s="33" t="s">
        <v>11</v>
      </c>
      <c r="S11" s="38" t="s">
        <v>0</v>
      </c>
      <c r="T11" s="35" t="s">
        <v>8</v>
      </c>
      <c r="U11" s="32" t="s">
        <v>9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0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 t="s">
        <v>21</v>
      </c>
      <c r="B13" s="40" t="s">
        <v>14</v>
      </c>
      <c r="C13" s="41" t="s">
        <v>23</v>
      </c>
      <c r="D13" s="42" t="s">
        <v>24</v>
      </c>
      <c r="E13" s="41" t="s">
        <v>15</v>
      </c>
      <c r="F13" s="45">
        <v>9.69</v>
      </c>
      <c r="G13" s="45">
        <v>9.9619969113951967</v>
      </c>
      <c r="H13" s="45">
        <f>0.1*G13</f>
        <v>0.99619969113951967</v>
      </c>
      <c r="I13" s="41">
        <v>4</v>
      </c>
      <c r="J13" s="46">
        <f>((F13-G13)/G13)*100</f>
        <v>-2.7303452692709529</v>
      </c>
      <c r="K13" s="50">
        <f>(F13-G13)/H13</f>
        <v>-0.27303452692709529</v>
      </c>
      <c r="L13" s="48"/>
      <c r="M13" s="39" t="s">
        <v>21</v>
      </c>
      <c r="N13" s="40" t="s">
        <v>14</v>
      </c>
      <c r="O13" s="41" t="s">
        <v>23</v>
      </c>
      <c r="P13" s="42" t="s">
        <v>24</v>
      </c>
      <c r="Q13" s="41" t="s">
        <v>15</v>
      </c>
      <c r="R13" s="45">
        <f>F13</f>
        <v>9.69</v>
      </c>
      <c r="S13" s="49" t="s">
        <v>25</v>
      </c>
      <c r="T13" s="49" t="s">
        <v>26</v>
      </c>
      <c r="U13" s="41">
        <v>1</v>
      </c>
      <c r="V13" s="46">
        <f>((R13-S13)/S13)*100</f>
        <v>8.280254777070061</v>
      </c>
      <c r="W13" s="50">
        <f>(R13-S13)/T13</f>
        <v>0.75759124833861535</v>
      </c>
    </row>
    <row r="14" spans="1:23" x14ac:dyDescent="0.25">
      <c r="A14" s="39" t="s">
        <v>20</v>
      </c>
      <c r="B14" s="40" t="s">
        <v>14</v>
      </c>
      <c r="C14" s="41">
        <v>2</v>
      </c>
      <c r="D14" s="42" t="s">
        <v>24</v>
      </c>
      <c r="E14" s="41" t="s">
        <v>15</v>
      </c>
      <c r="F14" s="45">
        <v>4.71</v>
      </c>
      <c r="G14" s="45">
        <v>5.1855849358810433</v>
      </c>
      <c r="H14" s="45">
        <f t="shared" ref="H14:H15" si="0">0.1*G14</f>
        <v>0.51855849358810435</v>
      </c>
      <c r="I14" s="41">
        <v>4</v>
      </c>
      <c r="J14" s="46">
        <f t="shared" ref="J14:J15" si="1">((F14-G14)/G14)*100</f>
        <v>-9.1712881335775549</v>
      </c>
      <c r="K14" s="50">
        <f t="shared" ref="K14:K15" si="2">(F14-G14)/H14</f>
        <v>-0.91712881335775531</v>
      </c>
      <c r="L14" s="48"/>
      <c r="M14" s="39" t="s">
        <v>20</v>
      </c>
      <c r="N14" s="40" t="s">
        <v>14</v>
      </c>
      <c r="O14" s="41">
        <v>2</v>
      </c>
      <c r="P14" s="42" t="s">
        <v>24</v>
      </c>
      <c r="Q14" s="41" t="s">
        <v>15</v>
      </c>
      <c r="R14" s="45">
        <f>F14</f>
        <v>4.71</v>
      </c>
      <c r="S14" s="49" t="s">
        <v>27</v>
      </c>
      <c r="T14" s="49" t="s">
        <v>28</v>
      </c>
      <c r="U14" s="41">
        <v>1</v>
      </c>
      <c r="V14" s="46">
        <f t="shared" ref="V14:V15" si="3">((R14-S14)/S14)*100</f>
        <v>7.0697885883155243</v>
      </c>
      <c r="W14" s="50">
        <f t="shared" ref="W14:W15" si="4">(R14-S14)/T14</f>
        <v>0.30550098231827105</v>
      </c>
    </row>
    <row r="15" spans="1:23" ht="15.75" thickBot="1" x14ac:dyDescent="0.3">
      <c r="A15" s="53" t="s">
        <v>22</v>
      </c>
      <c r="B15" s="54" t="s">
        <v>14</v>
      </c>
      <c r="C15" s="54">
        <v>3</v>
      </c>
      <c r="D15" s="55" t="s">
        <v>24</v>
      </c>
      <c r="E15" s="54" t="s">
        <v>15</v>
      </c>
      <c r="F15" s="56">
        <v>1.35</v>
      </c>
      <c r="G15" s="56">
        <v>1.4590596548824957</v>
      </c>
      <c r="H15" s="56">
        <f t="shared" si="0"/>
        <v>0.14590596548824958</v>
      </c>
      <c r="I15" s="54">
        <v>4</v>
      </c>
      <c r="J15" s="57">
        <f t="shared" si="1"/>
        <v>-7.4746535905880167</v>
      </c>
      <c r="K15" s="58">
        <f t="shared" si="2"/>
        <v>-0.74746535905880163</v>
      </c>
      <c r="L15" s="48"/>
      <c r="M15" s="53" t="s">
        <v>22</v>
      </c>
      <c r="N15" s="54" t="s">
        <v>14</v>
      </c>
      <c r="O15" s="54">
        <v>3</v>
      </c>
      <c r="P15" s="55" t="s">
        <v>24</v>
      </c>
      <c r="Q15" s="54" t="s">
        <v>15</v>
      </c>
      <c r="R15" s="56">
        <f>F15</f>
        <v>1.35</v>
      </c>
      <c r="S15" s="59" t="s">
        <v>29</v>
      </c>
      <c r="T15" s="59" t="s">
        <v>30</v>
      </c>
      <c r="U15" s="54">
        <v>1</v>
      </c>
      <c r="V15" s="57">
        <f t="shared" si="3"/>
        <v>-0.953778429933962</v>
      </c>
      <c r="W15" s="58">
        <f t="shared" si="4"/>
        <v>-7.3115860517434753E-2</v>
      </c>
    </row>
    <row r="36" spans="5:5" x14ac:dyDescent="0.25">
      <c r="E36" s="7" t="s">
        <v>13</v>
      </c>
    </row>
  </sheetData>
  <sheetProtection algorithmName="SHA-512" hashValue="PfaAUVYo825RN2rnre14AbUB4ac+fQ4ZxxH6nCtebWJE09q++vLdvqeW2kHIVukz3wyXEsvnQyoDwyzhoTX01A==" saltValue="Z6kI2GEKoYjZlkeYqIUAJA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36"/>
  <sheetViews>
    <sheetView topLeftCell="A2" zoomScaleNormal="100" zoomScalePageLayoutView="85" workbookViewId="0">
      <selection activeCell="J13" sqref="J13"/>
    </sheetView>
  </sheetViews>
  <sheetFormatPr defaultColWidth="9.140625" defaultRowHeight="15" x14ac:dyDescent="0.25"/>
  <cols>
    <col min="1" max="1" width="10" style="7" customWidth="1"/>
    <col min="2" max="2" width="11.5703125" style="17" customWidth="1"/>
    <col min="3" max="3" width="4.7109375" style="17" customWidth="1"/>
    <col min="4" max="4" width="11.140625" style="7" bestFit="1" customWidth="1"/>
    <col min="5" max="5" width="12.42578125" style="7" customWidth="1"/>
    <col min="6" max="6" width="11" style="7" customWidth="1"/>
    <col min="7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3" width="9.140625" style="7"/>
    <col min="14" max="15" width="9.42578125" style="7" bestFit="1" customWidth="1"/>
    <col min="16" max="16" width="10.28515625" style="7" bestFit="1" customWidth="1"/>
    <col min="17" max="17" width="9.140625" style="7"/>
    <col min="18" max="18" width="13" style="7" customWidth="1"/>
    <col min="19" max="20" width="9.140625" style="7"/>
    <col min="21" max="21" width="9.42578125" style="7" bestFit="1" customWidth="1"/>
    <col min="22" max="22" width="11.7109375" style="7" bestFit="1" customWidth="1"/>
    <col min="23" max="23" width="9.42578125" style="7" bestFit="1" customWidth="1"/>
    <col min="24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12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3" customFormat="1" ht="12.75" x14ac:dyDescent="0.2">
      <c r="A3" s="8"/>
      <c r="B3" s="9"/>
      <c r="C3" s="9"/>
      <c r="D3" s="10">
        <v>42915</v>
      </c>
      <c r="E3" s="9"/>
      <c r="F3" s="9"/>
      <c r="G3" s="9"/>
      <c r="H3" s="11" t="s">
        <v>31</v>
      </c>
      <c r="I3" s="9"/>
      <c r="J3" s="9"/>
      <c r="K3" s="12" t="s">
        <v>19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18" t="s">
        <v>7</v>
      </c>
      <c r="B6" s="19">
        <v>689</v>
      </c>
      <c r="C6" s="20"/>
      <c r="D6" s="21"/>
      <c r="E6" s="21"/>
      <c r="F6" s="22"/>
      <c r="G6" s="23"/>
      <c r="H6" s="23"/>
      <c r="I6" s="23"/>
      <c r="J6" s="23"/>
      <c r="K6" s="24"/>
    </row>
    <row r="7" spans="1:23" ht="16.5" thickTop="1" thickBot="1" x14ac:dyDescent="0.3">
      <c r="A7" s="25"/>
      <c r="B7" s="26"/>
      <c r="C7" s="27"/>
      <c r="D7" s="25"/>
      <c r="E7" s="25"/>
      <c r="F7" s="26"/>
      <c r="G7" s="25"/>
      <c r="H7" s="25"/>
      <c r="I7" s="25"/>
      <c r="J7" s="25"/>
      <c r="K7" s="25"/>
    </row>
    <row r="8" spans="1:23" ht="16.5" thickTop="1" thickBot="1" x14ac:dyDescent="0.3">
      <c r="A8" s="28" t="s">
        <v>16</v>
      </c>
      <c r="B8" s="29"/>
      <c r="C8" s="29"/>
      <c r="D8" s="29"/>
      <c r="E8" s="29"/>
      <c r="F8" s="29"/>
      <c r="G8" s="29"/>
      <c r="H8" s="29"/>
      <c r="I8" s="29"/>
      <c r="J8" s="29"/>
      <c r="K8" s="30"/>
      <c r="M8" s="28" t="s">
        <v>17</v>
      </c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ht="15.75" thickTop="1" x14ac:dyDescent="0.25">
      <c r="A9" s="1"/>
    </row>
    <row r="10" spans="1:23" ht="15.75" thickBot="1" x14ac:dyDescent="0.3"/>
    <row r="11" spans="1:23" s="37" customFormat="1" ht="45.75" thickBot="1" x14ac:dyDescent="0.3">
      <c r="A11" s="31" t="s">
        <v>1</v>
      </c>
      <c r="B11" s="32" t="s">
        <v>10</v>
      </c>
      <c r="C11" s="32" t="s">
        <v>2</v>
      </c>
      <c r="D11" s="32" t="s">
        <v>3</v>
      </c>
      <c r="E11" s="32" t="s">
        <v>4</v>
      </c>
      <c r="F11" s="33" t="s">
        <v>11</v>
      </c>
      <c r="G11" s="34" t="s">
        <v>18</v>
      </c>
      <c r="H11" s="35" t="s">
        <v>8</v>
      </c>
      <c r="I11" s="32" t="s">
        <v>9</v>
      </c>
      <c r="J11" s="32" t="s">
        <v>5</v>
      </c>
      <c r="K11" s="36" t="s">
        <v>6</v>
      </c>
      <c r="M11" s="31" t="s">
        <v>1</v>
      </c>
      <c r="N11" s="32" t="s">
        <v>10</v>
      </c>
      <c r="O11" s="32" t="s">
        <v>2</v>
      </c>
      <c r="P11" s="32" t="s">
        <v>3</v>
      </c>
      <c r="Q11" s="32" t="s">
        <v>4</v>
      </c>
      <c r="R11" s="33" t="s">
        <v>11</v>
      </c>
      <c r="S11" s="38" t="s">
        <v>0</v>
      </c>
      <c r="T11" s="35" t="s">
        <v>8</v>
      </c>
      <c r="U11" s="32" t="s">
        <v>9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0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 t="s">
        <v>21</v>
      </c>
      <c r="B13" s="40" t="s">
        <v>14</v>
      </c>
      <c r="C13" s="41" t="s">
        <v>23</v>
      </c>
      <c r="D13" s="42" t="s">
        <v>24</v>
      </c>
      <c r="E13" s="41" t="s">
        <v>15</v>
      </c>
      <c r="F13" s="45">
        <v>9.77</v>
      </c>
      <c r="G13" s="45">
        <v>9.9619969113951967</v>
      </c>
      <c r="H13" s="45">
        <f>0.1*G13</f>
        <v>0.99619969113951967</v>
      </c>
      <c r="I13" s="41">
        <v>4</v>
      </c>
      <c r="J13" s="66">
        <f>((F13-G13)/G13)*100</f>
        <v>-1.9272934242288136</v>
      </c>
      <c r="K13" s="50">
        <f>(F13-G13)/H13</f>
        <v>-0.19272934242288137</v>
      </c>
      <c r="L13" s="48"/>
      <c r="M13" s="39" t="s">
        <v>21</v>
      </c>
      <c r="N13" s="40" t="s">
        <v>14</v>
      </c>
      <c r="O13" s="41" t="s">
        <v>23</v>
      </c>
      <c r="P13" s="42" t="s">
        <v>24</v>
      </c>
      <c r="Q13" s="41" t="s">
        <v>15</v>
      </c>
      <c r="R13" s="45">
        <f>F13</f>
        <v>9.77</v>
      </c>
      <c r="S13" s="49" t="s">
        <v>25</v>
      </c>
      <c r="T13" s="49" t="s">
        <v>26</v>
      </c>
      <c r="U13" s="41">
        <v>1</v>
      </c>
      <c r="V13" s="46">
        <f>((R13-S13)/S13)*100</f>
        <v>9.1742094088724961</v>
      </c>
      <c r="W13" s="50">
        <f>(R13-S13)/T13</f>
        <v>0.83938247622942419</v>
      </c>
    </row>
    <row r="14" spans="1:23" x14ac:dyDescent="0.25">
      <c r="A14" s="39" t="s">
        <v>20</v>
      </c>
      <c r="B14" s="40" t="s">
        <v>14</v>
      </c>
      <c r="C14" s="41">
        <v>2</v>
      </c>
      <c r="D14" s="42" t="s">
        <v>24</v>
      </c>
      <c r="E14" s="41" t="s">
        <v>15</v>
      </c>
      <c r="F14" s="45">
        <v>5.28</v>
      </c>
      <c r="G14" s="45">
        <v>5.1855849358810433</v>
      </c>
      <c r="H14" s="45">
        <f t="shared" ref="H14:H15" si="0">0.1*G14</f>
        <v>0.51855849358810435</v>
      </c>
      <c r="I14" s="41">
        <v>4</v>
      </c>
      <c r="J14" s="66">
        <f t="shared" ref="J14:J15" si="1">((F14-G14)/G14)*100</f>
        <v>1.8207215827410916</v>
      </c>
      <c r="K14" s="50">
        <f t="shared" ref="K14:K15" si="2">(F14-G14)/H14</f>
        <v>0.18207215827410914</v>
      </c>
      <c r="L14" s="48"/>
      <c r="M14" s="39" t="s">
        <v>20</v>
      </c>
      <c r="N14" s="40" t="s">
        <v>14</v>
      </c>
      <c r="O14" s="41">
        <v>2</v>
      </c>
      <c r="P14" s="42" t="s">
        <v>24</v>
      </c>
      <c r="Q14" s="41" t="s">
        <v>15</v>
      </c>
      <c r="R14" s="45">
        <f>F14</f>
        <v>5.28</v>
      </c>
      <c r="S14" s="49" t="s">
        <v>27</v>
      </c>
      <c r="T14" s="49" t="s">
        <v>28</v>
      </c>
      <c r="U14" s="41">
        <v>1</v>
      </c>
      <c r="V14" s="46">
        <f t="shared" ref="V14:V15" si="3">((R14-S14)/S14)*100</f>
        <v>20.027278927028874</v>
      </c>
      <c r="W14" s="50">
        <f t="shared" ref="W14:W15" si="4">(R14-S14)/T14</f>
        <v>0.86542239685658173</v>
      </c>
    </row>
    <row r="15" spans="1:23" ht="15.75" thickBot="1" x14ac:dyDescent="0.3">
      <c r="A15" s="53" t="s">
        <v>22</v>
      </c>
      <c r="B15" s="54" t="s">
        <v>14</v>
      </c>
      <c r="C15" s="54">
        <v>3</v>
      </c>
      <c r="D15" s="55" t="s">
        <v>24</v>
      </c>
      <c r="E15" s="54" t="s">
        <v>15</v>
      </c>
      <c r="F15" s="56">
        <v>1.4</v>
      </c>
      <c r="G15" s="56">
        <v>1.4590596548824957</v>
      </c>
      <c r="H15" s="56">
        <f t="shared" si="0"/>
        <v>0.14590596548824958</v>
      </c>
      <c r="I15" s="54">
        <v>4</v>
      </c>
      <c r="J15" s="67">
        <f t="shared" si="1"/>
        <v>-4.0477889087579548</v>
      </c>
      <c r="K15" s="58">
        <f t="shared" si="2"/>
        <v>-0.40477889087579549</v>
      </c>
      <c r="L15" s="48"/>
      <c r="M15" s="53" t="s">
        <v>22</v>
      </c>
      <c r="N15" s="54" t="s">
        <v>14</v>
      </c>
      <c r="O15" s="54">
        <v>3</v>
      </c>
      <c r="P15" s="55" t="s">
        <v>24</v>
      </c>
      <c r="Q15" s="54" t="s">
        <v>15</v>
      </c>
      <c r="R15" s="56">
        <f>F15</f>
        <v>1.4</v>
      </c>
      <c r="S15" s="59" t="s">
        <v>29</v>
      </c>
      <c r="T15" s="59" t="s">
        <v>30</v>
      </c>
      <c r="U15" s="54">
        <v>1</v>
      </c>
      <c r="V15" s="57">
        <f t="shared" si="3"/>
        <v>2.7146001467351373</v>
      </c>
      <c r="W15" s="58">
        <f t="shared" si="4"/>
        <v>0.20809898762654622</v>
      </c>
    </row>
    <row r="36" spans="5:5" x14ac:dyDescent="0.25">
      <c r="E36" s="7" t="s">
        <v>13</v>
      </c>
    </row>
  </sheetData>
  <sheetProtection algorithmName="SHA-512" hashValue="ycCyJaRT4wd825ggPr1rK9FQeBb8mAiy48K9ziqR/jzXtAc7fvsmo/+BpShjQP+2w46lS6kvUnkn2uBFP3xZVA==" saltValue="lkGXnzi4CbQQkyZWai322Q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36"/>
  <sheetViews>
    <sheetView topLeftCell="A2" zoomScaleNormal="100" zoomScalePageLayoutView="85" workbookViewId="0">
      <selection activeCell="H3" sqref="A1:XFD1048576"/>
    </sheetView>
  </sheetViews>
  <sheetFormatPr defaultColWidth="9.140625" defaultRowHeight="15" x14ac:dyDescent="0.25"/>
  <cols>
    <col min="1" max="1" width="10" style="7" customWidth="1"/>
    <col min="2" max="2" width="11.5703125" style="17" customWidth="1"/>
    <col min="3" max="3" width="4.7109375" style="17" customWidth="1"/>
    <col min="4" max="4" width="11.140625" style="7" bestFit="1" customWidth="1"/>
    <col min="5" max="5" width="12.42578125" style="7" customWidth="1"/>
    <col min="6" max="6" width="11" style="7" customWidth="1"/>
    <col min="7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3" width="9.140625" style="7"/>
    <col min="14" max="15" width="9.42578125" style="7" bestFit="1" customWidth="1"/>
    <col min="16" max="16" width="10.28515625" style="7" bestFit="1" customWidth="1"/>
    <col min="17" max="17" width="9.140625" style="7"/>
    <col min="18" max="18" width="13" style="7" customWidth="1"/>
    <col min="19" max="20" width="9.140625" style="7"/>
    <col min="21" max="21" width="9.42578125" style="7" bestFit="1" customWidth="1"/>
    <col min="22" max="22" width="11.7109375" style="7" bestFit="1" customWidth="1"/>
    <col min="23" max="23" width="9.42578125" style="7" bestFit="1" customWidth="1"/>
    <col min="24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12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3" customFormat="1" ht="12.75" x14ac:dyDescent="0.2">
      <c r="A3" s="8"/>
      <c r="B3" s="9"/>
      <c r="C3" s="9"/>
      <c r="D3" s="10">
        <v>42915</v>
      </c>
      <c r="E3" s="9"/>
      <c r="F3" s="9"/>
      <c r="G3" s="9"/>
      <c r="H3" s="11" t="s">
        <v>31</v>
      </c>
      <c r="I3" s="9"/>
      <c r="J3" s="9"/>
      <c r="K3" s="12" t="s">
        <v>19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18" t="s">
        <v>7</v>
      </c>
      <c r="B6" s="19">
        <v>744</v>
      </c>
      <c r="C6" s="20"/>
      <c r="D6" s="21"/>
      <c r="E6" s="21"/>
      <c r="F6" s="22"/>
      <c r="G6" s="23"/>
      <c r="H6" s="23"/>
      <c r="I6" s="23"/>
      <c r="J6" s="23"/>
      <c r="K6" s="24"/>
    </row>
    <row r="7" spans="1:23" ht="16.5" thickTop="1" thickBot="1" x14ac:dyDescent="0.3">
      <c r="A7" s="25"/>
      <c r="B7" s="26"/>
      <c r="C7" s="27"/>
      <c r="D7" s="25"/>
      <c r="E7" s="25"/>
      <c r="F7" s="26"/>
      <c r="G7" s="25"/>
      <c r="H7" s="25"/>
      <c r="I7" s="25"/>
      <c r="J7" s="25"/>
      <c r="K7" s="25"/>
    </row>
    <row r="8" spans="1:23" ht="16.5" thickTop="1" thickBot="1" x14ac:dyDescent="0.3">
      <c r="A8" s="28" t="s">
        <v>16</v>
      </c>
      <c r="B8" s="29"/>
      <c r="C8" s="29"/>
      <c r="D8" s="29"/>
      <c r="E8" s="29"/>
      <c r="F8" s="29"/>
      <c r="G8" s="29"/>
      <c r="H8" s="29"/>
      <c r="I8" s="29"/>
      <c r="J8" s="29"/>
      <c r="K8" s="30"/>
      <c r="M8" s="28" t="s">
        <v>17</v>
      </c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ht="15.75" thickTop="1" x14ac:dyDescent="0.25">
      <c r="A9" s="1"/>
    </row>
    <row r="10" spans="1:23" ht="15.75" thickBot="1" x14ac:dyDescent="0.3"/>
    <row r="11" spans="1:23" s="37" customFormat="1" ht="45.75" thickBot="1" x14ac:dyDescent="0.3">
      <c r="A11" s="31" t="s">
        <v>1</v>
      </c>
      <c r="B11" s="32" t="s">
        <v>10</v>
      </c>
      <c r="C11" s="32" t="s">
        <v>2</v>
      </c>
      <c r="D11" s="32" t="s">
        <v>3</v>
      </c>
      <c r="E11" s="32" t="s">
        <v>4</v>
      </c>
      <c r="F11" s="33" t="s">
        <v>11</v>
      </c>
      <c r="G11" s="34" t="s">
        <v>18</v>
      </c>
      <c r="H11" s="35" t="s">
        <v>8</v>
      </c>
      <c r="I11" s="32" t="s">
        <v>9</v>
      </c>
      <c r="J11" s="32" t="s">
        <v>5</v>
      </c>
      <c r="K11" s="36" t="s">
        <v>6</v>
      </c>
      <c r="M11" s="31" t="s">
        <v>1</v>
      </c>
      <c r="N11" s="32" t="s">
        <v>10</v>
      </c>
      <c r="O11" s="32" t="s">
        <v>2</v>
      </c>
      <c r="P11" s="32" t="s">
        <v>3</v>
      </c>
      <c r="Q11" s="32" t="s">
        <v>4</v>
      </c>
      <c r="R11" s="33" t="s">
        <v>11</v>
      </c>
      <c r="S11" s="38" t="s">
        <v>0</v>
      </c>
      <c r="T11" s="35" t="s">
        <v>8</v>
      </c>
      <c r="U11" s="32" t="s">
        <v>9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0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 t="s">
        <v>21</v>
      </c>
      <c r="B13" s="40" t="s">
        <v>14</v>
      </c>
      <c r="C13" s="41" t="s">
        <v>23</v>
      </c>
      <c r="D13" s="42" t="s">
        <v>24</v>
      </c>
      <c r="E13" s="41" t="s">
        <v>15</v>
      </c>
      <c r="F13" s="45">
        <v>8.69</v>
      </c>
      <c r="G13" s="45">
        <v>9.9619969113951967</v>
      </c>
      <c r="H13" s="45">
        <f>0.1*G13</f>
        <v>0.99619969113951967</v>
      </c>
      <c r="I13" s="41">
        <v>4</v>
      </c>
      <c r="J13" s="46">
        <f>((F13-G13)/G13)*100</f>
        <v>-12.768493332297687</v>
      </c>
      <c r="K13" s="50">
        <f>(F13-G13)/H13</f>
        <v>-1.2768493332297688</v>
      </c>
      <c r="L13" s="48"/>
      <c r="M13" s="39" t="s">
        <v>21</v>
      </c>
      <c r="N13" s="40" t="s">
        <v>14</v>
      </c>
      <c r="O13" s="41" t="s">
        <v>23</v>
      </c>
      <c r="P13" s="42" t="s">
        <v>24</v>
      </c>
      <c r="Q13" s="41" t="s">
        <v>15</v>
      </c>
      <c r="R13" s="45">
        <f>F13</f>
        <v>8.69</v>
      </c>
      <c r="S13" s="49" t="s">
        <v>25</v>
      </c>
      <c r="T13" s="49" t="s">
        <v>26</v>
      </c>
      <c r="U13" s="41">
        <v>1</v>
      </c>
      <c r="V13" s="46">
        <f>((R13-S13)/S13)*100</f>
        <v>-2.8941781204603907</v>
      </c>
      <c r="W13" s="50">
        <f>(R13-S13)/T13</f>
        <v>-0.26479910029649356</v>
      </c>
    </row>
    <row r="14" spans="1:23" x14ac:dyDescent="0.25">
      <c r="A14" s="39" t="s">
        <v>20</v>
      </c>
      <c r="B14" s="40" t="s">
        <v>14</v>
      </c>
      <c r="C14" s="41">
        <v>2</v>
      </c>
      <c r="D14" s="42" t="s">
        <v>24</v>
      </c>
      <c r="E14" s="41" t="s">
        <v>15</v>
      </c>
      <c r="F14" s="45">
        <v>4.71</v>
      </c>
      <c r="G14" s="45">
        <v>5.1855849358810433</v>
      </c>
      <c r="H14" s="45">
        <f t="shared" ref="H14:H15" si="0">0.1*G14</f>
        <v>0.51855849358810435</v>
      </c>
      <c r="I14" s="41">
        <v>4</v>
      </c>
      <c r="J14" s="46">
        <f t="shared" ref="J14:J15" si="1">((F14-G14)/G14)*100</f>
        <v>-9.1712881335775549</v>
      </c>
      <c r="K14" s="50">
        <f t="shared" ref="K14:K15" si="2">(F14-G14)/H14</f>
        <v>-0.91712881335775531</v>
      </c>
      <c r="L14" s="48"/>
      <c r="M14" s="39" t="s">
        <v>20</v>
      </c>
      <c r="N14" s="40" t="s">
        <v>14</v>
      </c>
      <c r="O14" s="41">
        <v>2</v>
      </c>
      <c r="P14" s="42" t="s">
        <v>24</v>
      </c>
      <c r="Q14" s="41" t="s">
        <v>15</v>
      </c>
      <c r="R14" s="45">
        <f>F14</f>
        <v>4.71</v>
      </c>
      <c r="S14" s="49" t="s">
        <v>27</v>
      </c>
      <c r="T14" s="49" t="s">
        <v>28</v>
      </c>
      <c r="U14" s="41">
        <v>1</v>
      </c>
      <c r="V14" s="46">
        <f t="shared" ref="V14:V15" si="3">((R14-S14)/S14)*100</f>
        <v>7.0697885883155243</v>
      </c>
      <c r="W14" s="50">
        <f t="shared" ref="W14:W15" si="4">(R14-S14)/T14</f>
        <v>0.30550098231827105</v>
      </c>
    </row>
    <row r="15" spans="1:23" ht="15.75" thickBot="1" x14ac:dyDescent="0.3">
      <c r="A15" s="53" t="s">
        <v>22</v>
      </c>
      <c r="B15" s="54" t="s">
        <v>14</v>
      </c>
      <c r="C15" s="54">
        <v>3</v>
      </c>
      <c r="D15" s="55" t="s">
        <v>24</v>
      </c>
      <c r="E15" s="54" t="s">
        <v>15</v>
      </c>
      <c r="F15" s="56">
        <v>1.58</v>
      </c>
      <c r="G15" s="56">
        <v>1.4590596548824957</v>
      </c>
      <c r="H15" s="56">
        <f t="shared" si="0"/>
        <v>0.14590596548824958</v>
      </c>
      <c r="I15" s="54">
        <v>4</v>
      </c>
      <c r="J15" s="57">
        <f t="shared" si="1"/>
        <v>8.2889239458303194</v>
      </c>
      <c r="K15" s="58">
        <f t="shared" si="2"/>
        <v>0.82889239458303188</v>
      </c>
      <c r="L15" s="48"/>
      <c r="M15" s="53" t="s">
        <v>22</v>
      </c>
      <c r="N15" s="54" t="s">
        <v>14</v>
      </c>
      <c r="O15" s="54">
        <v>3</v>
      </c>
      <c r="P15" s="55" t="s">
        <v>24</v>
      </c>
      <c r="Q15" s="54" t="s">
        <v>15</v>
      </c>
      <c r="R15" s="56">
        <f>F15</f>
        <v>1.58</v>
      </c>
      <c r="S15" s="59" t="s">
        <v>29</v>
      </c>
      <c r="T15" s="59" t="s">
        <v>30</v>
      </c>
      <c r="U15" s="54">
        <v>1</v>
      </c>
      <c r="V15" s="57">
        <f t="shared" si="3"/>
        <v>15.920763022743953</v>
      </c>
      <c r="W15" s="58">
        <f t="shared" si="4"/>
        <v>1.2204724409448822</v>
      </c>
    </row>
    <row r="36" spans="5:5" x14ac:dyDescent="0.25">
      <c r="E36" s="7" t="s">
        <v>13</v>
      </c>
    </row>
  </sheetData>
  <sheetProtection algorithmName="SHA-512" hashValue="aECy4Dztn6a8k7+D4UBmHuY+3trVoAgvyiyZvNykG5pwzI4y8+N/o11fep1ko0wX90Pb9bUrEVX0cvV3PlrHDg==" saltValue="LtAWnRHiYYIJCGIPfaQtjg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36"/>
  <sheetViews>
    <sheetView topLeftCell="A2" zoomScaleNormal="100" zoomScalePageLayoutView="85" workbookViewId="0">
      <selection activeCell="H3" sqref="A1:XFD1048576"/>
    </sheetView>
  </sheetViews>
  <sheetFormatPr defaultColWidth="9.140625" defaultRowHeight="15" x14ac:dyDescent="0.25"/>
  <cols>
    <col min="1" max="1" width="10" style="7" customWidth="1"/>
    <col min="2" max="2" width="11.5703125" style="17" customWidth="1"/>
    <col min="3" max="3" width="4.7109375" style="17" customWidth="1"/>
    <col min="4" max="4" width="11.140625" style="7" bestFit="1" customWidth="1"/>
    <col min="5" max="5" width="12.42578125" style="7" customWidth="1"/>
    <col min="6" max="6" width="11" style="7" customWidth="1"/>
    <col min="7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3" width="9.140625" style="7"/>
    <col min="14" max="15" width="9.42578125" style="7" bestFit="1" customWidth="1"/>
    <col min="16" max="16" width="10.28515625" style="7" bestFit="1" customWidth="1"/>
    <col min="17" max="17" width="9.140625" style="7"/>
    <col min="18" max="18" width="13" style="7" customWidth="1"/>
    <col min="19" max="20" width="9.140625" style="7"/>
    <col min="21" max="21" width="9.42578125" style="7" bestFit="1" customWidth="1"/>
    <col min="22" max="22" width="11.7109375" style="7" bestFit="1" customWidth="1"/>
    <col min="23" max="23" width="9.42578125" style="7" bestFit="1" customWidth="1"/>
    <col min="24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12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3" customFormat="1" ht="12.75" x14ac:dyDescent="0.2">
      <c r="A3" s="8"/>
      <c r="B3" s="9"/>
      <c r="C3" s="9"/>
      <c r="D3" s="10">
        <v>42915</v>
      </c>
      <c r="E3" s="9"/>
      <c r="F3" s="9"/>
      <c r="G3" s="9"/>
      <c r="H3" s="11" t="s">
        <v>31</v>
      </c>
      <c r="I3" s="9"/>
      <c r="J3" s="9"/>
      <c r="K3" s="12" t="s">
        <v>19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18" t="s">
        <v>7</v>
      </c>
      <c r="B6" s="19">
        <v>807</v>
      </c>
      <c r="C6" s="20"/>
      <c r="D6" s="21"/>
      <c r="E6" s="21"/>
      <c r="F6" s="22"/>
      <c r="G6" s="23"/>
      <c r="H6" s="23"/>
      <c r="I6" s="23"/>
      <c r="J6" s="23"/>
      <c r="K6" s="24"/>
    </row>
    <row r="7" spans="1:23" ht="16.5" thickTop="1" thickBot="1" x14ac:dyDescent="0.3">
      <c r="A7" s="25"/>
      <c r="B7" s="26"/>
      <c r="C7" s="27"/>
      <c r="D7" s="25"/>
      <c r="E7" s="25"/>
      <c r="F7" s="26"/>
      <c r="G7" s="25"/>
      <c r="H7" s="25"/>
      <c r="I7" s="25"/>
      <c r="J7" s="25"/>
      <c r="K7" s="25"/>
    </row>
    <row r="8" spans="1:23" ht="16.5" thickTop="1" thickBot="1" x14ac:dyDescent="0.3">
      <c r="A8" s="28" t="s">
        <v>16</v>
      </c>
      <c r="B8" s="29"/>
      <c r="C8" s="29"/>
      <c r="D8" s="29"/>
      <c r="E8" s="29"/>
      <c r="F8" s="29"/>
      <c r="G8" s="29"/>
      <c r="H8" s="29"/>
      <c r="I8" s="29"/>
      <c r="J8" s="29"/>
      <c r="K8" s="30"/>
      <c r="M8" s="28" t="s">
        <v>17</v>
      </c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ht="15.75" thickTop="1" x14ac:dyDescent="0.25">
      <c r="A9" s="1"/>
    </row>
    <row r="10" spans="1:23" ht="15.75" thickBot="1" x14ac:dyDescent="0.3"/>
    <row r="11" spans="1:23" s="37" customFormat="1" ht="45.75" thickBot="1" x14ac:dyDescent="0.3">
      <c r="A11" s="31" t="s">
        <v>1</v>
      </c>
      <c r="B11" s="32" t="s">
        <v>10</v>
      </c>
      <c r="C11" s="32" t="s">
        <v>2</v>
      </c>
      <c r="D11" s="32" t="s">
        <v>3</v>
      </c>
      <c r="E11" s="32" t="s">
        <v>4</v>
      </c>
      <c r="F11" s="33" t="s">
        <v>11</v>
      </c>
      <c r="G11" s="34" t="s">
        <v>18</v>
      </c>
      <c r="H11" s="35" t="s">
        <v>8</v>
      </c>
      <c r="I11" s="32" t="s">
        <v>9</v>
      </c>
      <c r="J11" s="32" t="s">
        <v>5</v>
      </c>
      <c r="K11" s="36" t="s">
        <v>6</v>
      </c>
      <c r="M11" s="31" t="s">
        <v>1</v>
      </c>
      <c r="N11" s="32" t="s">
        <v>10</v>
      </c>
      <c r="O11" s="32" t="s">
        <v>2</v>
      </c>
      <c r="P11" s="32" t="s">
        <v>3</v>
      </c>
      <c r="Q11" s="32" t="s">
        <v>4</v>
      </c>
      <c r="R11" s="33" t="s">
        <v>11</v>
      </c>
      <c r="S11" s="38" t="s">
        <v>0</v>
      </c>
      <c r="T11" s="35" t="s">
        <v>8</v>
      </c>
      <c r="U11" s="32" t="s">
        <v>9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0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 t="s">
        <v>21</v>
      </c>
      <c r="B13" s="40" t="s">
        <v>14</v>
      </c>
      <c r="C13" s="41" t="s">
        <v>23</v>
      </c>
      <c r="D13" s="42" t="s">
        <v>24</v>
      </c>
      <c r="E13" s="41" t="s">
        <v>15</v>
      </c>
      <c r="F13" s="45">
        <v>8.84</v>
      </c>
      <c r="G13" s="45">
        <v>9.9619969113951967</v>
      </c>
      <c r="H13" s="45">
        <f>0.1*G13</f>
        <v>0.99619969113951967</v>
      </c>
      <c r="I13" s="41">
        <v>4</v>
      </c>
      <c r="J13" s="46">
        <f>((F13-G13)/G13)*100</f>
        <v>-11.262771122843674</v>
      </c>
      <c r="K13" s="50">
        <f>(F13-G13)/H13</f>
        <v>-1.1262771122843673</v>
      </c>
      <c r="L13" s="48"/>
      <c r="M13" s="39" t="s">
        <v>21</v>
      </c>
      <c r="N13" s="40" t="s">
        <v>14</v>
      </c>
      <c r="O13" s="41" t="s">
        <v>23</v>
      </c>
      <c r="P13" s="42" t="s">
        <v>24</v>
      </c>
      <c r="Q13" s="41" t="s">
        <v>15</v>
      </c>
      <c r="R13" s="45">
        <f>F13</f>
        <v>8.84</v>
      </c>
      <c r="S13" s="49" t="s">
        <v>25</v>
      </c>
      <c r="T13" s="49" t="s">
        <v>26</v>
      </c>
      <c r="U13" s="41">
        <v>1</v>
      </c>
      <c r="V13" s="46">
        <f>((R13-S13)/S13)*100</f>
        <v>-1.218013185830819</v>
      </c>
      <c r="W13" s="50">
        <f>(R13-S13)/T13</f>
        <v>-0.11144054800122685</v>
      </c>
    </row>
    <row r="14" spans="1:23" x14ac:dyDescent="0.25">
      <c r="A14" s="39" t="s">
        <v>20</v>
      </c>
      <c r="B14" s="40" t="s">
        <v>14</v>
      </c>
      <c r="C14" s="41">
        <v>2</v>
      </c>
      <c r="D14" s="42" t="s">
        <v>24</v>
      </c>
      <c r="E14" s="41" t="s">
        <v>15</v>
      </c>
      <c r="F14" s="45">
        <v>4.2699999999999996</v>
      </c>
      <c r="G14" s="45">
        <v>5.1855849358810433</v>
      </c>
      <c r="H14" s="45">
        <f t="shared" ref="H14:H15" si="0">0.1*G14</f>
        <v>0.51855849358810435</v>
      </c>
      <c r="I14" s="41">
        <v>4</v>
      </c>
      <c r="J14" s="46">
        <f t="shared" ref="J14:J15" si="1">((F14-G14)/G14)*100</f>
        <v>-17.656348265472651</v>
      </c>
      <c r="K14" s="50">
        <f t="shared" ref="K14:K15" si="2">(F14-G14)/H14</f>
        <v>-1.7656348265472652</v>
      </c>
      <c r="L14" s="48"/>
      <c r="M14" s="39" t="s">
        <v>20</v>
      </c>
      <c r="N14" s="40" t="s">
        <v>14</v>
      </c>
      <c r="O14" s="41">
        <v>2</v>
      </c>
      <c r="P14" s="42" t="s">
        <v>24</v>
      </c>
      <c r="Q14" s="41" t="s">
        <v>15</v>
      </c>
      <c r="R14" s="45">
        <f>F14</f>
        <v>4.2699999999999996</v>
      </c>
      <c r="S14" s="49" t="s">
        <v>27</v>
      </c>
      <c r="T14" s="49" t="s">
        <v>28</v>
      </c>
      <c r="U14" s="41">
        <v>1</v>
      </c>
      <c r="V14" s="46">
        <f t="shared" ref="V14:V15" si="3">((R14-S14)/S14)*100</f>
        <v>-2.9324846556035564</v>
      </c>
      <c r="W14" s="50">
        <f t="shared" ref="W14:W15" si="4">(R14-S14)/T14</f>
        <v>-0.12671905697446018</v>
      </c>
    </row>
    <row r="15" spans="1:23" ht="15.75" thickBot="1" x14ac:dyDescent="0.3">
      <c r="A15" s="53" t="s">
        <v>22</v>
      </c>
      <c r="B15" s="54" t="s">
        <v>14</v>
      </c>
      <c r="C15" s="54">
        <v>3</v>
      </c>
      <c r="D15" s="55" t="s">
        <v>24</v>
      </c>
      <c r="E15" s="54" t="s">
        <v>15</v>
      </c>
      <c r="F15" s="56">
        <v>1.18</v>
      </c>
      <c r="G15" s="56">
        <v>1.4590596548824957</v>
      </c>
      <c r="H15" s="56">
        <f t="shared" si="0"/>
        <v>0.14590596548824958</v>
      </c>
      <c r="I15" s="54">
        <v>4</v>
      </c>
      <c r="J15" s="57">
        <f t="shared" si="1"/>
        <v>-19.125993508810275</v>
      </c>
      <c r="K15" s="58">
        <f t="shared" si="2"/>
        <v>-1.9125993508810275</v>
      </c>
      <c r="L15" s="48"/>
      <c r="M15" s="53" t="s">
        <v>22</v>
      </c>
      <c r="N15" s="54" t="s">
        <v>14</v>
      </c>
      <c r="O15" s="54">
        <v>3</v>
      </c>
      <c r="P15" s="55" t="s">
        <v>24</v>
      </c>
      <c r="Q15" s="54" t="s">
        <v>15</v>
      </c>
      <c r="R15" s="56">
        <f>F15</f>
        <v>1.18</v>
      </c>
      <c r="S15" s="59" t="s">
        <v>29</v>
      </c>
      <c r="T15" s="59" t="s">
        <v>30</v>
      </c>
      <c r="U15" s="54">
        <v>1</v>
      </c>
      <c r="V15" s="57">
        <f t="shared" si="3"/>
        <v>-13.426265590608955</v>
      </c>
      <c r="W15" s="58">
        <f t="shared" si="4"/>
        <v>-1.0292463442069744</v>
      </c>
    </row>
    <row r="36" spans="5:5" x14ac:dyDescent="0.25">
      <c r="E36" s="7" t="s">
        <v>13</v>
      </c>
    </row>
  </sheetData>
  <sheetProtection algorithmName="SHA-512" hashValue="pLNaM49UKUMChUqwBQpU723XTx63d+SP/QLdqIs8agPtMRA7FVTwBiqsFG36TZ5e2yGftp6YF4IqCWJEw6i+fA==" saltValue="Es5lEZgXwSWIZFI+w+kO2A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36"/>
  <sheetViews>
    <sheetView topLeftCell="A2" zoomScaleNormal="100" zoomScalePageLayoutView="85" workbookViewId="0">
      <selection activeCell="H3" sqref="A1:XFD1048576"/>
    </sheetView>
  </sheetViews>
  <sheetFormatPr defaultColWidth="9.140625" defaultRowHeight="15" x14ac:dyDescent="0.25"/>
  <cols>
    <col min="1" max="1" width="10" style="7" customWidth="1"/>
    <col min="2" max="2" width="11.5703125" style="17" customWidth="1"/>
    <col min="3" max="3" width="4.7109375" style="17" customWidth="1"/>
    <col min="4" max="4" width="11.140625" style="7" bestFit="1" customWidth="1"/>
    <col min="5" max="5" width="12.42578125" style="7" customWidth="1"/>
    <col min="6" max="6" width="11" style="7" customWidth="1"/>
    <col min="7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3" width="9.140625" style="7"/>
    <col min="14" max="15" width="9.42578125" style="7" bestFit="1" customWidth="1"/>
    <col min="16" max="16" width="10.28515625" style="7" bestFit="1" customWidth="1"/>
    <col min="17" max="17" width="9.140625" style="7"/>
    <col min="18" max="18" width="13" style="7" customWidth="1"/>
    <col min="19" max="20" width="9.140625" style="7"/>
    <col min="21" max="21" width="9.42578125" style="7" bestFit="1" customWidth="1"/>
    <col min="22" max="22" width="11.7109375" style="7" bestFit="1" customWidth="1"/>
    <col min="23" max="23" width="9.42578125" style="7" bestFit="1" customWidth="1"/>
    <col min="24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12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3" customFormat="1" ht="12.75" x14ac:dyDescent="0.2">
      <c r="A3" s="8"/>
      <c r="B3" s="9"/>
      <c r="C3" s="9"/>
      <c r="D3" s="10">
        <v>42915</v>
      </c>
      <c r="E3" s="9"/>
      <c r="F3" s="9"/>
      <c r="G3" s="9"/>
      <c r="H3" s="11" t="s">
        <v>31</v>
      </c>
      <c r="I3" s="9"/>
      <c r="J3" s="9"/>
      <c r="K3" s="12" t="s">
        <v>19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18" t="s">
        <v>7</v>
      </c>
      <c r="B6" s="19">
        <v>904</v>
      </c>
      <c r="C6" s="20"/>
      <c r="D6" s="21"/>
      <c r="E6" s="21"/>
      <c r="F6" s="22"/>
      <c r="G6" s="23"/>
      <c r="H6" s="23"/>
      <c r="I6" s="23"/>
      <c r="J6" s="23"/>
      <c r="K6" s="24"/>
    </row>
    <row r="7" spans="1:23" ht="16.5" thickTop="1" thickBot="1" x14ac:dyDescent="0.3">
      <c r="A7" s="25"/>
      <c r="B7" s="26"/>
      <c r="C7" s="27"/>
      <c r="D7" s="25"/>
      <c r="E7" s="25"/>
      <c r="F7" s="26"/>
      <c r="G7" s="25"/>
      <c r="H7" s="25"/>
      <c r="I7" s="25"/>
      <c r="J7" s="25"/>
      <c r="K7" s="25"/>
    </row>
    <row r="8" spans="1:23" ht="16.5" thickTop="1" thickBot="1" x14ac:dyDescent="0.3">
      <c r="A8" s="28" t="s">
        <v>16</v>
      </c>
      <c r="B8" s="29"/>
      <c r="C8" s="29"/>
      <c r="D8" s="29"/>
      <c r="E8" s="29"/>
      <c r="F8" s="29"/>
      <c r="G8" s="29"/>
      <c r="H8" s="29"/>
      <c r="I8" s="29"/>
      <c r="J8" s="29"/>
      <c r="K8" s="30"/>
      <c r="M8" s="28" t="s">
        <v>17</v>
      </c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ht="15.75" thickTop="1" x14ac:dyDescent="0.25">
      <c r="A9" s="1"/>
    </row>
    <row r="10" spans="1:23" ht="15.75" thickBot="1" x14ac:dyDescent="0.3"/>
    <row r="11" spans="1:23" s="37" customFormat="1" ht="45.75" thickBot="1" x14ac:dyDescent="0.3">
      <c r="A11" s="31" t="s">
        <v>1</v>
      </c>
      <c r="B11" s="32" t="s">
        <v>10</v>
      </c>
      <c r="C11" s="32" t="s">
        <v>2</v>
      </c>
      <c r="D11" s="32" t="s">
        <v>3</v>
      </c>
      <c r="E11" s="32" t="s">
        <v>4</v>
      </c>
      <c r="F11" s="33" t="s">
        <v>11</v>
      </c>
      <c r="G11" s="34" t="s">
        <v>18</v>
      </c>
      <c r="H11" s="35" t="s">
        <v>8</v>
      </c>
      <c r="I11" s="32" t="s">
        <v>9</v>
      </c>
      <c r="J11" s="32" t="s">
        <v>5</v>
      </c>
      <c r="K11" s="36" t="s">
        <v>6</v>
      </c>
      <c r="M11" s="31" t="s">
        <v>1</v>
      </c>
      <c r="N11" s="32" t="s">
        <v>10</v>
      </c>
      <c r="O11" s="32" t="s">
        <v>2</v>
      </c>
      <c r="P11" s="32" t="s">
        <v>3</v>
      </c>
      <c r="Q11" s="32" t="s">
        <v>4</v>
      </c>
      <c r="R11" s="33" t="s">
        <v>11</v>
      </c>
      <c r="S11" s="38" t="s">
        <v>0</v>
      </c>
      <c r="T11" s="35" t="s">
        <v>8</v>
      </c>
      <c r="U11" s="32" t="s">
        <v>9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0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 t="s">
        <v>21</v>
      </c>
      <c r="B13" s="40" t="s">
        <v>14</v>
      </c>
      <c r="C13" s="41" t="s">
        <v>23</v>
      </c>
      <c r="D13" s="42" t="s">
        <v>24</v>
      </c>
      <c r="E13" s="41" t="s">
        <v>15</v>
      </c>
      <c r="F13" s="64">
        <v>10.3</v>
      </c>
      <c r="G13" s="45">
        <v>9.9619969113951967</v>
      </c>
      <c r="H13" s="45">
        <f>0.1*G13</f>
        <v>0.99619969113951967</v>
      </c>
      <c r="I13" s="41">
        <v>4</v>
      </c>
      <c r="J13" s="46">
        <f>((F13-G13)/G13)*100</f>
        <v>3.3929250491753669</v>
      </c>
      <c r="K13" s="50">
        <f>(F13-G13)/H13</f>
        <v>0.33929250491753665</v>
      </c>
      <c r="L13" s="48"/>
      <c r="M13" s="39" t="s">
        <v>21</v>
      </c>
      <c r="N13" s="40" t="s">
        <v>14</v>
      </c>
      <c r="O13" s="41" t="s">
        <v>23</v>
      </c>
      <c r="P13" s="42" t="s">
        <v>24</v>
      </c>
      <c r="Q13" s="41" t="s">
        <v>15</v>
      </c>
      <c r="R13" s="45">
        <f>F13</f>
        <v>10.3</v>
      </c>
      <c r="S13" s="49" t="s">
        <v>25</v>
      </c>
      <c r="T13" s="49" t="s">
        <v>26</v>
      </c>
      <c r="U13" s="41">
        <v>1</v>
      </c>
      <c r="V13" s="46">
        <f>((R13-S13)/S13)*100</f>
        <v>15.096658844563649</v>
      </c>
      <c r="W13" s="50">
        <f>(R13-S13)/T13</f>
        <v>1.381249361006033</v>
      </c>
    </row>
    <row r="14" spans="1:23" x14ac:dyDescent="0.25">
      <c r="A14" s="39" t="s">
        <v>20</v>
      </c>
      <c r="B14" s="40" t="s">
        <v>14</v>
      </c>
      <c r="C14" s="41">
        <v>2</v>
      </c>
      <c r="D14" s="42" t="s">
        <v>24</v>
      </c>
      <c r="E14" s="41" t="s">
        <v>15</v>
      </c>
      <c r="F14" s="64">
        <v>5.6</v>
      </c>
      <c r="G14" s="45">
        <v>5.1855849358810433</v>
      </c>
      <c r="H14" s="45">
        <f t="shared" ref="H14:H15" si="0">0.1*G14</f>
        <v>0.51855849358810435</v>
      </c>
      <c r="I14" s="41">
        <v>4</v>
      </c>
      <c r="J14" s="46">
        <f t="shared" ref="J14:J15" si="1">((F14-G14)/G14)*100</f>
        <v>7.99167440593751</v>
      </c>
      <c r="K14" s="50">
        <f t="shared" ref="K14:K15" si="2">(F14-G14)/H14</f>
        <v>0.79916744059375089</v>
      </c>
      <c r="L14" s="48"/>
      <c r="M14" s="39" t="s">
        <v>20</v>
      </c>
      <c r="N14" s="40" t="s">
        <v>14</v>
      </c>
      <c r="O14" s="41">
        <v>2</v>
      </c>
      <c r="P14" s="42" t="s">
        <v>24</v>
      </c>
      <c r="Q14" s="41" t="s">
        <v>15</v>
      </c>
      <c r="R14" s="45">
        <f>F14</f>
        <v>5.6</v>
      </c>
      <c r="S14" s="49" t="s">
        <v>27</v>
      </c>
      <c r="T14" s="49" t="s">
        <v>28</v>
      </c>
      <c r="U14" s="41">
        <v>1</v>
      </c>
      <c r="V14" s="46">
        <f t="shared" ref="V14:V15" si="3">((R14-S14)/S14)*100</f>
        <v>27.301659468060912</v>
      </c>
      <c r="W14" s="50">
        <f t="shared" ref="W14:W15" si="4">(R14-S14)/T14</f>
        <v>1.1797642436149309</v>
      </c>
    </row>
    <row r="15" spans="1:23" ht="15.75" thickBot="1" x14ac:dyDescent="0.3">
      <c r="A15" s="53" t="s">
        <v>22</v>
      </c>
      <c r="B15" s="54" t="s">
        <v>14</v>
      </c>
      <c r="C15" s="54">
        <v>3</v>
      </c>
      <c r="D15" s="55" t="s">
        <v>24</v>
      </c>
      <c r="E15" s="54" t="s">
        <v>15</v>
      </c>
      <c r="F15" s="65">
        <v>1.9</v>
      </c>
      <c r="G15" s="56">
        <v>1.4590596548824957</v>
      </c>
      <c r="H15" s="56">
        <f t="shared" si="0"/>
        <v>0.14590596548824958</v>
      </c>
      <c r="I15" s="54">
        <v>4</v>
      </c>
      <c r="J15" s="57">
        <f t="shared" si="1"/>
        <v>30.220857909542776</v>
      </c>
      <c r="K15" s="62">
        <f t="shared" si="2"/>
        <v>3.0220857909542773</v>
      </c>
      <c r="L15" s="48"/>
      <c r="M15" s="53" t="s">
        <v>22</v>
      </c>
      <c r="N15" s="54" t="s">
        <v>14</v>
      </c>
      <c r="O15" s="54">
        <v>3</v>
      </c>
      <c r="P15" s="55" t="s">
        <v>24</v>
      </c>
      <c r="Q15" s="54" t="s">
        <v>15</v>
      </c>
      <c r="R15" s="56">
        <f>F15</f>
        <v>1.9</v>
      </c>
      <c r="S15" s="59" t="s">
        <v>29</v>
      </c>
      <c r="T15" s="59" t="s">
        <v>30</v>
      </c>
      <c r="U15" s="54">
        <v>1</v>
      </c>
      <c r="V15" s="57">
        <f t="shared" si="3"/>
        <v>39.39838591342626</v>
      </c>
      <c r="W15" s="62">
        <f t="shared" si="4"/>
        <v>3.0202474690663661</v>
      </c>
    </row>
    <row r="36" spans="5:5" x14ac:dyDescent="0.25">
      <c r="E36" s="7" t="s">
        <v>13</v>
      </c>
    </row>
  </sheetData>
  <sheetProtection algorithmName="SHA-512" hashValue="BByqSV2pTogVm/GqvTXJ5Tpjl4RuVELZ1WB/0s4Z3UfUavLlKq7ybSiUM0cTbC8OJIGMwkKNKbtAIZvdyEtDBQ==" saltValue="WFuP7PZ/BtYpBHfujARFIw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36"/>
  <sheetViews>
    <sheetView topLeftCell="A2" zoomScaleNormal="100" zoomScalePageLayoutView="85" workbookViewId="0">
      <selection activeCell="H3" sqref="A1:XFD1048576"/>
    </sheetView>
  </sheetViews>
  <sheetFormatPr defaultColWidth="9.140625" defaultRowHeight="15" x14ac:dyDescent="0.25"/>
  <cols>
    <col min="1" max="1" width="10" style="7" customWidth="1"/>
    <col min="2" max="2" width="11.5703125" style="17" customWidth="1"/>
    <col min="3" max="3" width="4.7109375" style="17" customWidth="1"/>
    <col min="4" max="4" width="11.140625" style="7" bestFit="1" customWidth="1"/>
    <col min="5" max="5" width="12.42578125" style="7" customWidth="1"/>
    <col min="6" max="6" width="11" style="7" customWidth="1"/>
    <col min="7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3" width="9.140625" style="7"/>
    <col min="14" max="15" width="9.42578125" style="7" bestFit="1" customWidth="1"/>
    <col min="16" max="16" width="10.28515625" style="7" bestFit="1" customWidth="1"/>
    <col min="17" max="17" width="9.140625" style="7"/>
    <col min="18" max="18" width="13" style="7" customWidth="1"/>
    <col min="19" max="20" width="9.140625" style="7"/>
    <col min="21" max="21" width="9.42578125" style="7" bestFit="1" customWidth="1"/>
    <col min="22" max="22" width="11.7109375" style="7" bestFit="1" customWidth="1"/>
    <col min="23" max="23" width="9.42578125" style="7" bestFit="1" customWidth="1"/>
    <col min="24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12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3" customFormat="1" ht="12.75" x14ac:dyDescent="0.2">
      <c r="A3" s="8"/>
      <c r="B3" s="9"/>
      <c r="C3" s="9"/>
      <c r="D3" s="10">
        <v>42915</v>
      </c>
      <c r="E3" s="9"/>
      <c r="F3" s="9"/>
      <c r="G3" s="9"/>
      <c r="H3" s="11" t="s">
        <v>31</v>
      </c>
      <c r="I3" s="9"/>
      <c r="J3" s="9"/>
      <c r="K3" s="12" t="s">
        <v>19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18" t="s">
        <v>7</v>
      </c>
      <c r="B6" s="19">
        <v>928</v>
      </c>
      <c r="C6" s="20"/>
      <c r="D6" s="21"/>
      <c r="E6" s="21"/>
      <c r="F6" s="22"/>
      <c r="G6" s="23"/>
      <c r="H6" s="23"/>
      <c r="I6" s="23"/>
      <c r="J6" s="23"/>
      <c r="K6" s="24"/>
    </row>
    <row r="7" spans="1:23" ht="16.5" thickTop="1" thickBot="1" x14ac:dyDescent="0.3">
      <c r="A7" s="25"/>
      <c r="B7" s="26"/>
      <c r="C7" s="27"/>
      <c r="D7" s="25"/>
      <c r="E7" s="25"/>
      <c r="F7" s="26"/>
      <c r="G7" s="25"/>
      <c r="H7" s="25"/>
      <c r="I7" s="25"/>
      <c r="J7" s="25"/>
      <c r="K7" s="25"/>
    </row>
    <row r="8" spans="1:23" ht="16.5" thickTop="1" thickBot="1" x14ac:dyDescent="0.3">
      <c r="A8" s="28" t="s">
        <v>16</v>
      </c>
      <c r="B8" s="29"/>
      <c r="C8" s="29"/>
      <c r="D8" s="29"/>
      <c r="E8" s="29"/>
      <c r="F8" s="29"/>
      <c r="G8" s="29"/>
      <c r="H8" s="29"/>
      <c r="I8" s="29"/>
      <c r="J8" s="29"/>
      <c r="K8" s="30"/>
      <c r="M8" s="28" t="s">
        <v>17</v>
      </c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ht="15.75" thickTop="1" x14ac:dyDescent="0.25">
      <c r="A9" s="1"/>
    </row>
    <row r="10" spans="1:23" ht="15.75" thickBot="1" x14ac:dyDescent="0.3"/>
    <row r="11" spans="1:23" s="37" customFormat="1" ht="45.75" thickBot="1" x14ac:dyDescent="0.3">
      <c r="A11" s="31" t="s">
        <v>1</v>
      </c>
      <c r="B11" s="32" t="s">
        <v>10</v>
      </c>
      <c r="C11" s="32" t="s">
        <v>2</v>
      </c>
      <c r="D11" s="32" t="s">
        <v>3</v>
      </c>
      <c r="E11" s="32" t="s">
        <v>4</v>
      </c>
      <c r="F11" s="33" t="s">
        <v>11</v>
      </c>
      <c r="G11" s="34" t="s">
        <v>18</v>
      </c>
      <c r="H11" s="35" t="s">
        <v>8</v>
      </c>
      <c r="I11" s="32" t="s">
        <v>9</v>
      </c>
      <c r="J11" s="32" t="s">
        <v>5</v>
      </c>
      <c r="K11" s="36" t="s">
        <v>6</v>
      </c>
      <c r="M11" s="31" t="s">
        <v>1</v>
      </c>
      <c r="N11" s="32" t="s">
        <v>10</v>
      </c>
      <c r="O11" s="32" t="s">
        <v>2</v>
      </c>
      <c r="P11" s="32" t="s">
        <v>3</v>
      </c>
      <c r="Q11" s="32" t="s">
        <v>4</v>
      </c>
      <c r="R11" s="33" t="s">
        <v>11</v>
      </c>
      <c r="S11" s="38" t="s">
        <v>0</v>
      </c>
      <c r="T11" s="35" t="s">
        <v>8</v>
      </c>
      <c r="U11" s="32" t="s">
        <v>9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0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 t="s">
        <v>21</v>
      </c>
      <c r="B13" s="40" t="s">
        <v>14</v>
      </c>
      <c r="C13" s="41" t="s">
        <v>23</v>
      </c>
      <c r="D13" s="42" t="s">
        <v>24</v>
      </c>
      <c r="E13" s="41" t="s">
        <v>15</v>
      </c>
      <c r="F13" s="45">
        <v>6.7009999999999996</v>
      </c>
      <c r="G13" s="45">
        <v>9.9619969113951967</v>
      </c>
      <c r="H13" s="45">
        <f>0.1*G13</f>
        <v>0.99619969113951967</v>
      </c>
      <c r="I13" s="41">
        <v>4</v>
      </c>
      <c r="J13" s="46">
        <f>((F13-G13)/G13)*100</f>
        <v>-32.734369829657858</v>
      </c>
      <c r="K13" s="51">
        <f>(F13-G13)/H13</f>
        <v>-3.2734369829657859</v>
      </c>
      <c r="L13" s="48"/>
      <c r="M13" s="39" t="s">
        <v>21</v>
      </c>
      <c r="N13" s="40" t="s">
        <v>14</v>
      </c>
      <c r="O13" s="41" t="s">
        <v>23</v>
      </c>
      <c r="P13" s="42" t="s">
        <v>24</v>
      </c>
      <c r="Q13" s="41" t="s">
        <v>15</v>
      </c>
      <c r="R13" s="45">
        <f>F13</f>
        <v>6.7009999999999996</v>
      </c>
      <c r="S13" s="49" t="s">
        <v>25</v>
      </c>
      <c r="T13" s="49" t="s">
        <v>26</v>
      </c>
      <c r="U13" s="41">
        <v>1</v>
      </c>
      <c r="V13" s="46">
        <f>((R13-S13)/S13)*100</f>
        <v>-25.120125153648452</v>
      </c>
      <c r="W13" s="61">
        <f>(R13-S13)/T13</f>
        <v>-2.2983335037317252</v>
      </c>
    </row>
    <row r="14" spans="1:23" x14ac:dyDescent="0.25">
      <c r="A14" s="39" t="s">
        <v>20</v>
      </c>
      <c r="B14" s="40" t="s">
        <v>14</v>
      </c>
      <c r="C14" s="41">
        <v>2</v>
      </c>
      <c r="D14" s="42" t="s">
        <v>24</v>
      </c>
      <c r="E14" s="41" t="s">
        <v>15</v>
      </c>
      <c r="F14" s="45">
        <v>3.5640000000000001</v>
      </c>
      <c r="G14" s="45">
        <v>5.1855849358810433</v>
      </c>
      <c r="H14" s="45">
        <f t="shared" ref="H14:H15" si="0">0.1*G14</f>
        <v>0.51855849358810435</v>
      </c>
      <c r="I14" s="41">
        <v>4</v>
      </c>
      <c r="J14" s="46">
        <f t="shared" ref="J14:J15" si="1">((F14-G14)/G14)*100</f>
        <v>-31.271012931649768</v>
      </c>
      <c r="K14" s="51">
        <f t="shared" ref="K14:K15" si="2">(F14-G14)/H14</f>
        <v>-3.1271012931649764</v>
      </c>
      <c r="L14" s="48"/>
      <c r="M14" s="39" t="s">
        <v>20</v>
      </c>
      <c r="N14" s="40" t="s">
        <v>14</v>
      </c>
      <c r="O14" s="41">
        <v>2</v>
      </c>
      <c r="P14" s="42" t="s">
        <v>24</v>
      </c>
      <c r="Q14" s="41" t="s">
        <v>15</v>
      </c>
      <c r="R14" s="45">
        <f>F14</f>
        <v>3.5640000000000001</v>
      </c>
      <c r="S14" s="49" t="s">
        <v>27</v>
      </c>
      <c r="T14" s="49" t="s">
        <v>28</v>
      </c>
      <c r="U14" s="41">
        <v>1</v>
      </c>
      <c r="V14" s="46">
        <f t="shared" ref="V14:V15" si="3">((R14-S14)/S14)*100</f>
        <v>-18.981586724255511</v>
      </c>
      <c r="W14" s="50">
        <f t="shared" ref="W14:W15" si="4">(R14-S14)/T14</f>
        <v>-0.82023575638506874</v>
      </c>
    </row>
    <row r="15" spans="1:23" ht="15.75" thickBot="1" x14ac:dyDescent="0.3">
      <c r="A15" s="53" t="s">
        <v>22</v>
      </c>
      <c r="B15" s="54" t="s">
        <v>14</v>
      </c>
      <c r="C15" s="54">
        <v>3</v>
      </c>
      <c r="D15" s="55" t="s">
        <v>24</v>
      </c>
      <c r="E15" s="54" t="s">
        <v>15</v>
      </c>
      <c r="F15" s="56">
        <v>0.97199999999999998</v>
      </c>
      <c r="G15" s="56">
        <v>1.4590596548824957</v>
      </c>
      <c r="H15" s="56">
        <f t="shared" si="0"/>
        <v>0.14590596548824958</v>
      </c>
      <c r="I15" s="54">
        <v>4</v>
      </c>
      <c r="J15" s="57">
        <f t="shared" si="1"/>
        <v>-33.381750585223379</v>
      </c>
      <c r="K15" s="62">
        <f t="shared" si="2"/>
        <v>-3.3381750585223373</v>
      </c>
      <c r="L15" s="48"/>
      <c r="M15" s="53" t="s">
        <v>22</v>
      </c>
      <c r="N15" s="54" t="s">
        <v>14</v>
      </c>
      <c r="O15" s="54">
        <v>3</v>
      </c>
      <c r="P15" s="55" t="s">
        <v>24</v>
      </c>
      <c r="Q15" s="54" t="s">
        <v>15</v>
      </c>
      <c r="R15" s="56">
        <f>F15</f>
        <v>0.97199999999999998</v>
      </c>
      <c r="S15" s="59" t="s">
        <v>29</v>
      </c>
      <c r="T15" s="59" t="s">
        <v>30</v>
      </c>
      <c r="U15" s="54">
        <v>1</v>
      </c>
      <c r="V15" s="57">
        <f t="shared" si="3"/>
        <v>-28.686720469552458</v>
      </c>
      <c r="W15" s="63">
        <f t="shared" si="4"/>
        <v>-2.1991001124859393</v>
      </c>
    </row>
    <row r="36" spans="5:5" x14ac:dyDescent="0.25">
      <c r="E36" s="7" t="s">
        <v>13</v>
      </c>
    </row>
  </sheetData>
  <sheetProtection algorithmName="SHA-512" hashValue="sI33iHblgBApP9vcOx8vLc24ifW7U0lmAaouwX94I3Lq8ecK1JekRttdu56JM0O+cEQ1Nm7qs3dzX7ROCmybGg==" saltValue="tfsOLmtQ4l0gc7CXgLAA8A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36"/>
  <sheetViews>
    <sheetView topLeftCell="A2" zoomScaleNormal="100" zoomScalePageLayoutView="85" workbookViewId="0">
      <selection activeCell="H3" sqref="A1:XFD1048576"/>
    </sheetView>
  </sheetViews>
  <sheetFormatPr defaultColWidth="9.140625" defaultRowHeight="15" x14ac:dyDescent="0.25"/>
  <cols>
    <col min="1" max="1" width="10" style="7" customWidth="1"/>
    <col min="2" max="2" width="11.5703125" style="17" customWidth="1"/>
    <col min="3" max="3" width="4.7109375" style="17" customWidth="1"/>
    <col min="4" max="4" width="11.140625" style="7" bestFit="1" customWidth="1"/>
    <col min="5" max="5" width="12.42578125" style="7" customWidth="1"/>
    <col min="6" max="6" width="11" style="7" customWidth="1"/>
    <col min="7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3" width="9.140625" style="7"/>
    <col min="14" max="15" width="9.42578125" style="7" bestFit="1" customWidth="1"/>
    <col min="16" max="16" width="10.28515625" style="7" bestFit="1" customWidth="1"/>
    <col min="17" max="17" width="9.140625" style="7"/>
    <col min="18" max="18" width="13" style="7" customWidth="1"/>
    <col min="19" max="20" width="9.140625" style="7"/>
    <col min="21" max="21" width="9.42578125" style="7" bestFit="1" customWidth="1"/>
    <col min="22" max="22" width="11.7109375" style="7" bestFit="1" customWidth="1"/>
    <col min="23" max="23" width="9.42578125" style="7" bestFit="1" customWidth="1"/>
    <col min="24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12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3" customFormat="1" ht="12.75" x14ac:dyDescent="0.2">
      <c r="A3" s="8"/>
      <c r="B3" s="9"/>
      <c r="C3" s="9"/>
      <c r="D3" s="10">
        <v>42915</v>
      </c>
      <c r="E3" s="9"/>
      <c r="F3" s="9"/>
      <c r="G3" s="9"/>
      <c r="H3" s="11" t="s">
        <v>31</v>
      </c>
      <c r="I3" s="9"/>
      <c r="J3" s="9"/>
      <c r="K3" s="12" t="s">
        <v>19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18" t="s">
        <v>7</v>
      </c>
      <c r="B6" s="19">
        <v>936</v>
      </c>
      <c r="C6" s="20"/>
      <c r="D6" s="21"/>
      <c r="E6" s="21"/>
      <c r="F6" s="22"/>
      <c r="G6" s="23"/>
      <c r="H6" s="23"/>
      <c r="I6" s="23"/>
      <c r="J6" s="23"/>
      <c r="K6" s="24"/>
    </row>
    <row r="7" spans="1:23" ht="16.5" thickTop="1" thickBot="1" x14ac:dyDescent="0.3">
      <c r="A7" s="25"/>
      <c r="B7" s="26"/>
      <c r="C7" s="27"/>
      <c r="D7" s="25"/>
      <c r="E7" s="25"/>
      <c r="F7" s="26"/>
      <c r="G7" s="25"/>
      <c r="H7" s="25"/>
      <c r="I7" s="25"/>
      <c r="J7" s="25"/>
      <c r="K7" s="25"/>
    </row>
    <row r="8" spans="1:23" ht="16.5" thickTop="1" thickBot="1" x14ac:dyDescent="0.3">
      <c r="A8" s="28" t="s">
        <v>16</v>
      </c>
      <c r="B8" s="29"/>
      <c r="C8" s="29"/>
      <c r="D8" s="29"/>
      <c r="E8" s="29"/>
      <c r="F8" s="29"/>
      <c r="G8" s="29"/>
      <c r="H8" s="29"/>
      <c r="I8" s="29"/>
      <c r="J8" s="29"/>
      <c r="K8" s="30"/>
      <c r="M8" s="28" t="s">
        <v>17</v>
      </c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ht="15.75" thickTop="1" x14ac:dyDescent="0.25">
      <c r="A9" s="1"/>
    </row>
    <row r="10" spans="1:23" ht="15.75" thickBot="1" x14ac:dyDescent="0.3"/>
    <row r="11" spans="1:23" s="37" customFormat="1" ht="45.75" thickBot="1" x14ac:dyDescent="0.3">
      <c r="A11" s="31" t="s">
        <v>1</v>
      </c>
      <c r="B11" s="32" t="s">
        <v>10</v>
      </c>
      <c r="C11" s="32" t="s">
        <v>2</v>
      </c>
      <c r="D11" s="32" t="s">
        <v>3</v>
      </c>
      <c r="E11" s="32" t="s">
        <v>4</v>
      </c>
      <c r="F11" s="33" t="s">
        <v>11</v>
      </c>
      <c r="G11" s="34" t="s">
        <v>18</v>
      </c>
      <c r="H11" s="35" t="s">
        <v>8</v>
      </c>
      <c r="I11" s="32" t="s">
        <v>9</v>
      </c>
      <c r="J11" s="32" t="s">
        <v>5</v>
      </c>
      <c r="K11" s="36" t="s">
        <v>6</v>
      </c>
      <c r="M11" s="31" t="s">
        <v>1</v>
      </c>
      <c r="N11" s="32" t="s">
        <v>10</v>
      </c>
      <c r="O11" s="32" t="s">
        <v>2</v>
      </c>
      <c r="P11" s="32" t="s">
        <v>3</v>
      </c>
      <c r="Q11" s="32" t="s">
        <v>4</v>
      </c>
      <c r="R11" s="33" t="s">
        <v>11</v>
      </c>
      <c r="S11" s="38" t="s">
        <v>0</v>
      </c>
      <c r="T11" s="35" t="s">
        <v>8</v>
      </c>
      <c r="U11" s="32" t="s">
        <v>9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0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 t="s">
        <v>21</v>
      </c>
      <c r="B13" s="40" t="s">
        <v>14</v>
      </c>
      <c r="C13" s="41" t="s">
        <v>23</v>
      </c>
      <c r="D13" s="42" t="s">
        <v>24</v>
      </c>
      <c r="E13" s="41" t="s">
        <v>15</v>
      </c>
      <c r="F13" s="45">
        <v>7.59</v>
      </c>
      <c r="G13" s="45">
        <v>9.9619969113951967</v>
      </c>
      <c r="H13" s="45">
        <f>0.1*G13</f>
        <v>0.99619969113951967</v>
      </c>
      <c r="I13" s="41">
        <v>4</v>
      </c>
      <c r="J13" s="46">
        <f>((F13-G13)/G13)*100</f>
        <v>-23.81045620162709</v>
      </c>
      <c r="K13" s="47">
        <f>(F13-G13)/H13</f>
        <v>-2.381045620162709</v>
      </c>
      <c r="L13" s="48"/>
      <c r="M13" s="39" t="s">
        <v>21</v>
      </c>
      <c r="N13" s="40" t="s">
        <v>14</v>
      </c>
      <c r="O13" s="41" t="s">
        <v>23</v>
      </c>
      <c r="P13" s="42" t="s">
        <v>24</v>
      </c>
      <c r="Q13" s="41" t="s">
        <v>15</v>
      </c>
      <c r="R13" s="45">
        <f>F13</f>
        <v>7.59</v>
      </c>
      <c r="S13" s="49" t="s">
        <v>25</v>
      </c>
      <c r="T13" s="49" t="s">
        <v>26</v>
      </c>
      <c r="U13" s="41">
        <v>1</v>
      </c>
      <c r="V13" s="46">
        <f>((R13-S13)/S13)*100</f>
        <v>-15.186054307743882</v>
      </c>
      <c r="W13" s="50">
        <f>(R13-S13)/T13</f>
        <v>-1.389428483795113</v>
      </c>
    </row>
    <row r="14" spans="1:23" x14ac:dyDescent="0.25">
      <c r="A14" s="39" t="s">
        <v>20</v>
      </c>
      <c r="B14" s="40" t="s">
        <v>14</v>
      </c>
      <c r="C14" s="41">
        <v>2</v>
      </c>
      <c r="D14" s="42" t="s">
        <v>24</v>
      </c>
      <c r="E14" s="41" t="s">
        <v>15</v>
      </c>
      <c r="F14" s="45">
        <v>2.89</v>
      </c>
      <c r="G14" s="45">
        <v>5.1855849358810433</v>
      </c>
      <c r="H14" s="45">
        <f t="shared" ref="H14:H15" si="0">0.1*G14</f>
        <v>0.51855849358810435</v>
      </c>
      <c r="I14" s="41">
        <v>4</v>
      </c>
      <c r="J14" s="46">
        <f t="shared" ref="J14:J15" si="1">((F14-G14)/G14)*100</f>
        <v>-44.268582315507246</v>
      </c>
      <c r="K14" s="51">
        <f t="shared" ref="K14:K15" si="2">(F14-G14)/H14</f>
        <v>-4.4268582315507246</v>
      </c>
      <c r="L14" s="48"/>
      <c r="M14" s="39" t="s">
        <v>20</v>
      </c>
      <c r="N14" s="40" t="s">
        <v>14</v>
      </c>
      <c r="O14" s="41">
        <v>2</v>
      </c>
      <c r="P14" s="42" t="s">
        <v>24</v>
      </c>
      <c r="Q14" s="41" t="s">
        <v>15</v>
      </c>
      <c r="R14" s="45">
        <f>F14</f>
        <v>2.89</v>
      </c>
      <c r="S14" s="49" t="s">
        <v>27</v>
      </c>
      <c r="T14" s="49" t="s">
        <v>28</v>
      </c>
      <c r="U14" s="41">
        <v>1</v>
      </c>
      <c r="V14" s="46">
        <f t="shared" ref="V14:V15" si="3">((R14-S14)/S14)*100</f>
        <v>-34.303250738804266</v>
      </c>
      <c r="W14" s="50">
        <f t="shared" ref="W14:W15" si="4">(R14-S14)/T14</f>
        <v>-1.4823182711198426</v>
      </c>
    </row>
    <row r="15" spans="1:23" ht="15.75" thickBot="1" x14ac:dyDescent="0.3">
      <c r="A15" s="53" t="s">
        <v>22</v>
      </c>
      <c r="B15" s="54" t="s">
        <v>14</v>
      </c>
      <c r="C15" s="54">
        <v>3</v>
      </c>
      <c r="D15" s="55" t="s">
        <v>24</v>
      </c>
      <c r="E15" s="54" t="s">
        <v>15</v>
      </c>
      <c r="F15" s="56">
        <v>1.27</v>
      </c>
      <c r="G15" s="56">
        <v>1.4590596548824957</v>
      </c>
      <c r="H15" s="56">
        <f t="shared" si="0"/>
        <v>0.14590596548824958</v>
      </c>
      <c r="I15" s="54">
        <v>4</v>
      </c>
      <c r="J15" s="57">
        <f t="shared" si="1"/>
        <v>-12.957637081516138</v>
      </c>
      <c r="K15" s="60">
        <f t="shared" si="2"/>
        <v>-1.2957637081516138</v>
      </c>
      <c r="L15" s="48"/>
      <c r="M15" s="53" t="s">
        <v>22</v>
      </c>
      <c r="N15" s="54" t="s">
        <v>14</v>
      </c>
      <c r="O15" s="54">
        <v>3</v>
      </c>
      <c r="P15" s="55" t="s">
        <v>24</v>
      </c>
      <c r="Q15" s="54" t="s">
        <v>15</v>
      </c>
      <c r="R15" s="56">
        <f>F15</f>
        <v>1.27</v>
      </c>
      <c r="S15" s="59" t="s">
        <v>29</v>
      </c>
      <c r="T15" s="59" t="s">
        <v>30</v>
      </c>
      <c r="U15" s="54">
        <v>1</v>
      </c>
      <c r="V15" s="57">
        <f t="shared" si="3"/>
        <v>-6.8231841526045471</v>
      </c>
      <c r="W15" s="58">
        <f t="shared" si="4"/>
        <v>-0.52305961754780628</v>
      </c>
    </row>
    <row r="36" spans="5:5" x14ac:dyDescent="0.25">
      <c r="E36" s="7" t="s">
        <v>13</v>
      </c>
    </row>
  </sheetData>
  <sheetProtection algorithmName="SHA-512" hashValue="urMNyrSf6DlKyWz1bfUFiFib4kUolf9vwKBvkQKgk7E4V1VOUF5EVaxH2zJA1e3i1OOQvDRqyG24wWngcRFI4g==" saltValue="7x+LmSkGcIIQhZX22D20uA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6"/>
  <sheetViews>
    <sheetView topLeftCell="A2" zoomScaleNormal="100" zoomScalePageLayoutView="85" workbookViewId="0">
      <selection activeCell="H3" sqref="A1:XFD1048576"/>
    </sheetView>
  </sheetViews>
  <sheetFormatPr defaultColWidth="9.140625" defaultRowHeight="15" x14ac:dyDescent="0.25"/>
  <cols>
    <col min="1" max="1" width="10" style="7" customWidth="1"/>
    <col min="2" max="2" width="11.5703125" style="17" customWidth="1"/>
    <col min="3" max="3" width="4.7109375" style="17" customWidth="1"/>
    <col min="4" max="4" width="11.140625" style="7" bestFit="1" customWidth="1"/>
    <col min="5" max="5" width="12.42578125" style="7" customWidth="1"/>
    <col min="6" max="6" width="11" style="7" customWidth="1"/>
    <col min="7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3" width="9.140625" style="7"/>
    <col min="14" max="15" width="9.42578125" style="7" bestFit="1" customWidth="1"/>
    <col min="16" max="16" width="10.28515625" style="7" bestFit="1" customWidth="1"/>
    <col min="17" max="17" width="9.140625" style="7"/>
    <col min="18" max="18" width="13" style="7" customWidth="1"/>
    <col min="19" max="20" width="9.140625" style="7"/>
    <col min="21" max="21" width="9.42578125" style="7" bestFit="1" customWidth="1"/>
    <col min="22" max="22" width="11.7109375" style="7" bestFit="1" customWidth="1"/>
    <col min="23" max="23" width="9.42578125" style="7" bestFit="1" customWidth="1"/>
    <col min="24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12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3" customFormat="1" ht="12.75" x14ac:dyDescent="0.2">
      <c r="A3" s="8"/>
      <c r="B3" s="9"/>
      <c r="C3" s="9"/>
      <c r="D3" s="10">
        <v>42915</v>
      </c>
      <c r="E3" s="9"/>
      <c r="F3" s="9"/>
      <c r="G3" s="9"/>
      <c r="H3" s="11" t="s">
        <v>31</v>
      </c>
      <c r="I3" s="9"/>
      <c r="J3" s="9"/>
      <c r="K3" s="12" t="s">
        <v>19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18" t="s">
        <v>7</v>
      </c>
      <c r="B6" s="70">
        <v>295</v>
      </c>
      <c r="C6" s="20"/>
      <c r="D6" s="21"/>
      <c r="E6" s="21"/>
      <c r="F6" s="22"/>
      <c r="G6" s="23"/>
      <c r="H6" s="23"/>
      <c r="I6" s="23"/>
      <c r="J6" s="23"/>
      <c r="K6" s="24"/>
    </row>
    <row r="7" spans="1:23" ht="16.5" thickTop="1" thickBot="1" x14ac:dyDescent="0.3">
      <c r="A7" s="25"/>
      <c r="B7" s="26"/>
      <c r="C7" s="27"/>
      <c r="D7" s="25"/>
      <c r="E7" s="25"/>
      <c r="F7" s="26"/>
      <c r="G7" s="25"/>
      <c r="H7" s="25"/>
      <c r="I7" s="25"/>
      <c r="J7" s="25"/>
      <c r="K7" s="25"/>
    </row>
    <row r="8" spans="1:23" ht="16.5" thickTop="1" thickBot="1" x14ac:dyDescent="0.3">
      <c r="A8" s="28" t="s">
        <v>16</v>
      </c>
      <c r="B8" s="29"/>
      <c r="C8" s="29"/>
      <c r="D8" s="29"/>
      <c r="E8" s="29"/>
      <c r="F8" s="29"/>
      <c r="G8" s="29"/>
      <c r="H8" s="29"/>
      <c r="I8" s="29"/>
      <c r="J8" s="29"/>
      <c r="K8" s="30"/>
      <c r="M8" s="28" t="s">
        <v>17</v>
      </c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ht="15.75" thickTop="1" x14ac:dyDescent="0.25">
      <c r="A9" s="1"/>
    </row>
    <row r="10" spans="1:23" ht="15.75" thickBot="1" x14ac:dyDescent="0.3"/>
    <row r="11" spans="1:23" s="37" customFormat="1" ht="45.75" thickBot="1" x14ac:dyDescent="0.3">
      <c r="A11" s="31" t="s">
        <v>1</v>
      </c>
      <c r="B11" s="32" t="s">
        <v>10</v>
      </c>
      <c r="C11" s="32" t="s">
        <v>2</v>
      </c>
      <c r="D11" s="32" t="s">
        <v>3</v>
      </c>
      <c r="E11" s="32" t="s">
        <v>4</v>
      </c>
      <c r="F11" s="33" t="s">
        <v>11</v>
      </c>
      <c r="G11" s="34" t="s">
        <v>18</v>
      </c>
      <c r="H11" s="35" t="s">
        <v>8</v>
      </c>
      <c r="I11" s="32" t="s">
        <v>9</v>
      </c>
      <c r="J11" s="32" t="s">
        <v>5</v>
      </c>
      <c r="K11" s="36" t="s">
        <v>6</v>
      </c>
      <c r="M11" s="31" t="s">
        <v>1</v>
      </c>
      <c r="N11" s="32" t="s">
        <v>10</v>
      </c>
      <c r="O11" s="32" t="s">
        <v>2</v>
      </c>
      <c r="P11" s="32" t="s">
        <v>3</v>
      </c>
      <c r="Q11" s="32" t="s">
        <v>4</v>
      </c>
      <c r="R11" s="33" t="s">
        <v>11</v>
      </c>
      <c r="S11" s="38" t="s">
        <v>0</v>
      </c>
      <c r="T11" s="35" t="s">
        <v>8</v>
      </c>
      <c r="U11" s="32" t="s">
        <v>9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0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 t="s">
        <v>21</v>
      </c>
      <c r="B13" s="40" t="s">
        <v>14</v>
      </c>
      <c r="C13" s="41" t="s">
        <v>23</v>
      </c>
      <c r="D13" s="42" t="s">
        <v>24</v>
      </c>
      <c r="E13" s="41" t="s">
        <v>15</v>
      </c>
      <c r="F13" s="45">
        <v>9.1999999999999993</v>
      </c>
      <c r="G13" s="45">
        <v>9.9619969113951967</v>
      </c>
      <c r="H13" s="45">
        <f>0.1*G13</f>
        <v>0.99619969113951967</v>
      </c>
      <c r="I13" s="41">
        <v>4</v>
      </c>
      <c r="J13" s="46">
        <f>((F13-G13)/G13)*100</f>
        <v>-7.6490378201540548</v>
      </c>
      <c r="K13" s="50">
        <f>(F13-G13)/H13</f>
        <v>-0.76490378201540554</v>
      </c>
      <c r="L13" s="48"/>
      <c r="M13" s="39" t="s">
        <v>21</v>
      </c>
      <c r="N13" s="40" t="s">
        <v>14</v>
      </c>
      <c r="O13" s="41" t="s">
        <v>23</v>
      </c>
      <c r="P13" s="42" t="s">
        <v>24</v>
      </c>
      <c r="Q13" s="41" t="s">
        <v>15</v>
      </c>
      <c r="R13" s="45">
        <f>F13</f>
        <v>9.1999999999999993</v>
      </c>
      <c r="S13" s="49" t="s">
        <v>25</v>
      </c>
      <c r="T13" s="49" t="s">
        <v>26</v>
      </c>
      <c r="U13" s="41">
        <v>1</v>
      </c>
      <c r="V13" s="46">
        <f>((R13-S13)/S13)*100</f>
        <v>2.8047826572801369</v>
      </c>
      <c r="W13" s="50">
        <f>(R13-S13)/T13</f>
        <v>0.25661997750741178</v>
      </c>
    </row>
    <row r="14" spans="1:23" x14ac:dyDescent="0.25">
      <c r="A14" s="39" t="s">
        <v>20</v>
      </c>
      <c r="B14" s="40" t="s">
        <v>14</v>
      </c>
      <c r="C14" s="41">
        <v>2</v>
      </c>
      <c r="D14" s="42" t="s">
        <v>24</v>
      </c>
      <c r="E14" s="41" t="s">
        <v>15</v>
      </c>
      <c r="F14" s="45">
        <v>4.88</v>
      </c>
      <c r="G14" s="45">
        <v>5.1855849358810433</v>
      </c>
      <c r="H14" s="45">
        <f t="shared" ref="H14:H15" si="0">0.1*G14</f>
        <v>0.51855849358810435</v>
      </c>
      <c r="I14" s="41">
        <v>4</v>
      </c>
      <c r="J14" s="46">
        <f t="shared" ref="J14:J15" si="1">((F14-G14)/G14)*100</f>
        <v>-5.892969446254452</v>
      </c>
      <c r="K14" s="50">
        <f t="shared" ref="K14:K15" si="2">(F14-G14)/H14</f>
        <v>-0.58929694462544524</v>
      </c>
      <c r="L14" s="48"/>
      <c r="M14" s="39" t="s">
        <v>20</v>
      </c>
      <c r="N14" s="40" t="s">
        <v>14</v>
      </c>
      <c r="O14" s="41">
        <v>2</v>
      </c>
      <c r="P14" s="42" t="s">
        <v>24</v>
      </c>
      <c r="Q14" s="41" t="s">
        <v>15</v>
      </c>
      <c r="R14" s="45">
        <f>F14</f>
        <v>4.88</v>
      </c>
      <c r="S14" s="49" t="s">
        <v>27</v>
      </c>
      <c r="T14" s="49" t="s">
        <v>28</v>
      </c>
      <c r="U14" s="41">
        <v>1</v>
      </c>
      <c r="V14" s="46">
        <f t="shared" ref="V14:V15" si="3">((R14-S14)/S14)*100</f>
        <v>10.934303250738802</v>
      </c>
      <c r="W14" s="50">
        <f t="shared" ref="W14:W15" si="4">(R14-S14)/T14</f>
        <v>0.47249508840864429</v>
      </c>
    </row>
    <row r="15" spans="1:23" ht="15.75" thickBot="1" x14ac:dyDescent="0.3">
      <c r="A15" s="53" t="s">
        <v>22</v>
      </c>
      <c r="B15" s="54" t="s">
        <v>14</v>
      </c>
      <c r="C15" s="54">
        <v>3</v>
      </c>
      <c r="D15" s="55" t="s">
        <v>24</v>
      </c>
      <c r="E15" s="54" t="s">
        <v>15</v>
      </c>
      <c r="F15" s="56">
        <v>1.42</v>
      </c>
      <c r="G15" s="56">
        <v>1.4590596548824957</v>
      </c>
      <c r="H15" s="56">
        <f t="shared" si="0"/>
        <v>0.14590596548824958</v>
      </c>
      <c r="I15" s="54">
        <v>4</v>
      </c>
      <c r="J15" s="57">
        <f t="shared" si="1"/>
        <v>-2.6770430360259247</v>
      </c>
      <c r="K15" s="58">
        <f t="shared" si="2"/>
        <v>-0.26770430360259245</v>
      </c>
      <c r="L15" s="48"/>
      <c r="M15" s="53" t="s">
        <v>22</v>
      </c>
      <c r="N15" s="54" t="s">
        <v>14</v>
      </c>
      <c r="O15" s="54">
        <v>3</v>
      </c>
      <c r="P15" s="55" t="s">
        <v>24</v>
      </c>
      <c r="Q15" s="54" t="s">
        <v>15</v>
      </c>
      <c r="R15" s="56">
        <f>F15</f>
        <v>1.42</v>
      </c>
      <c r="S15" s="59" t="s">
        <v>29</v>
      </c>
      <c r="T15" s="59" t="s">
        <v>30</v>
      </c>
      <c r="U15" s="54">
        <v>1</v>
      </c>
      <c r="V15" s="57">
        <f t="shared" si="3"/>
        <v>4.181951577402784</v>
      </c>
      <c r="W15" s="58">
        <f t="shared" si="4"/>
        <v>0.32058492688413914</v>
      </c>
    </row>
    <row r="36" spans="5:5" x14ac:dyDescent="0.25">
      <c r="E36" s="7" t="s">
        <v>13</v>
      </c>
    </row>
  </sheetData>
  <sheetProtection algorithmName="SHA-512" hashValue="d4SFGhSCsxEalmt7itk0eULVT0IrhG1zqdg+iIACRZoG1jMqYtnZE5ZiA7uPxxKAZUKqZBJVOp0b466FV8FG9A==" saltValue="hPvQ5vJcHcHkkhvki2A49Q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6"/>
  <sheetViews>
    <sheetView topLeftCell="A2" zoomScaleNormal="100" zoomScalePageLayoutView="85" workbookViewId="0">
      <selection activeCell="H3" sqref="A1:XFD1048576"/>
    </sheetView>
  </sheetViews>
  <sheetFormatPr defaultColWidth="9.140625" defaultRowHeight="15" x14ac:dyDescent="0.25"/>
  <cols>
    <col min="1" max="1" width="10" style="7" customWidth="1"/>
    <col min="2" max="2" width="11.5703125" style="17" customWidth="1"/>
    <col min="3" max="3" width="4.7109375" style="17" customWidth="1"/>
    <col min="4" max="4" width="11.140625" style="7" bestFit="1" customWidth="1"/>
    <col min="5" max="5" width="12.42578125" style="7" customWidth="1"/>
    <col min="6" max="6" width="11" style="7" customWidth="1"/>
    <col min="7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3" width="9.140625" style="7"/>
    <col min="14" max="15" width="9.42578125" style="7" bestFit="1" customWidth="1"/>
    <col min="16" max="16" width="10.28515625" style="7" bestFit="1" customWidth="1"/>
    <col min="17" max="17" width="9.140625" style="7"/>
    <col min="18" max="18" width="13" style="7" customWidth="1"/>
    <col min="19" max="20" width="9.140625" style="7"/>
    <col min="21" max="21" width="9.42578125" style="7" bestFit="1" customWidth="1"/>
    <col min="22" max="22" width="11.7109375" style="7" bestFit="1" customWidth="1"/>
    <col min="23" max="23" width="9.42578125" style="7" bestFit="1" customWidth="1"/>
    <col min="24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12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3" customFormat="1" ht="12.75" x14ac:dyDescent="0.2">
      <c r="A3" s="8"/>
      <c r="B3" s="9"/>
      <c r="C3" s="9"/>
      <c r="D3" s="10">
        <v>42915</v>
      </c>
      <c r="E3" s="9"/>
      <c r="F3" s="9"/>
      <c r="G3" s="9"/>
      <c r="H3" s="11" t="s">
        <v>31</v>
      </c>
      <c r="I3" s="9"/>
      <c r="J3" s="9"/>
      <c r="K3" s="12" t="s">
        <v>19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18" t="s">
        <v>7</v>
      </c>
      <c r="B6" s="19">
        <v>339</v>
      </c>
      <c r="C6" s="20"/>
      <c r="D6" s="21"/>
      <c r="E6" s="21"/>
      <c r="F6" s="22"/>
      <c r="G6" s="23"/>
      <c r="H6" s="23"/>
      <c r="I6" s="23"/>
      <c r="J6" s="23"/>
      <c r="K6" s="24"/>
    </row>
    <row r="7" spans="1:23" ht="16.5" thickTop="1" thickBot="1" x14ac:dyDescent="0.3">
      <c r="A7" s="25"/>
      <c r="B7" s="26"/>
      <c r="C7" s="27"/>
      <c r="D7" s="25"/>
      <c r="E7" s="25"/>
      <c r="F7" s="26"/>
      <c r="G7" s="25"/>
      <c r="H7" s="25"/>
      <c r="I7" s="25"/>
      <c r="J7" s="25"/>
      <c r="K7" s="25"/>
    </row>
    <row r="8" spans="1:23" ht="16.5" thickTop="1" thickBot="1" x14ac:dyDescent="0.3">
      <c r="A8" s="28" t="s">
        <v>16</v>
      </c>
      <c r="B8" s="29"/>
      <c r="C8" s="29"/>
      <c r="D8" s="29"/>
      <c r="E8" s="29"/>
      <c r="F8" s="29"/>
      <c r="G8" s="29"/>
      <c r="H8" s="29"/>
      <c r="I8" s="29"/>
      <c r="J8" s="29"/>
      <c r="K8" s="30"/>
      <c r="M8" s="28" t="s">
        <v>17</v>
      </c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ht="15.75" thickTop="1" x14ac:dyDescent="0.25">
      <c r="A9" s="1"/>
    </row>
    <row r="10" spans="1:23" ht="15.75" thickBot="1" x14ac:dyDescent="0.3"/>
    <row r="11" spans="1:23" s="37" customFormat="1" ht="45.75" thickBot="1" x14ac:dyDescent="0.3">
      <c r="A11" s="31" t="s">
        <v>1</v>
      </c>
      <c r="B11" s="32" t="s">
        <v>10</v>
      </c>
      <c r="C11" s="32" t="s">
        <v>2</v>
      </c>
      <c r="D11" s="32" t="s">
        <v>3</v>
      </c>
      <c r="E11" s="32" t="s">
        <v>4</v>
      </c>
      <c r="F11" s="33" t="s">
        <v>11</v>
      </c>
      <c r="G11" s="34" t="s">
        <v>18</v>
      </c>
      <c r="H11" s="35" t="s">
        <v>8</v>
      </c>
      <c r="I11" s="32" t="s">
        <v>9</v>
      </c>
      <c r="J11" s="32" t="s">
        <v>5</v>
      </c>
      <c r="K11" s="36" t="s">
        <v>6</v>
      </c>
      <c r="M11" s="31" t="s">
        <v>1</v>
      </c>
      <c r="N11" s="32" t="s">
        <v>10</v>
      </c>
      <c r="O11" s="32" t="s">
        <v>2</v>
      </c>
      <c r="P11" s="32" t="s">
        <v>3</v>
      </c>
      <c r="Q11" s="32" t="s">
        <v>4</v>
      </c>
      <c r="R11" s="33" t="s">
        <v>11</v>
      </c>
      <c r="S11" s="38" t="s">
        <v>0</v>
      </c>
      <c r="T11" s="35" t="s">
        <v>8</v>
      </c>
      <c r="U11" s="32" t="s">
        <v>9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0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 t="s">
        <v>21</v>
      </c>
      <c r="B13" s="40" t="s">
        <v>14</v>
      </c>
      <c r="C13" s="41" t="s">
        <v>23</v>
      </c>
      <c r="D13" s="42" t="s">
        <v>24</v>
      </c>
      <c r="E13" s="41" t="s">
        <v>15</v>
      </c>
      <c r="F13" s="45">
        <v>8.9</v>
      </c>
      <c r="G13" s="45">
        <v>9.9619969113951967</v>
      </c>
      <c r="H13" s="45">
        <f>0.1*G13</f>
        <v>0.99619969113951967</v>
      </c>
      <c r="I13" s="41">
        <v>4</v>
      </c>
      <c r="J13" s="46">
        <f>((F13-G13)/G13)*100</f>
        <v>-10.660482239062064</v>
      </c>
      <c r="K13" s="50">
        <f>(F13-G13)/H13</f>
        <v>-1.0660482239062063</v>
      </c>
      <c r="L13" s="48"/>
      <c r="M13" s="39" t="s">
        <v>21</v>
      </c>
      <c r="N13" s="40" t="s">
        <v>14</v>
      </c>
      <c r="O13" s="41" t="s">
        <v>23</v>
      </c>
      <c r="P13" s="42" t="s">
        <v>24</v>
      </c>
      <c r="Q13" s="41" t="s">
        <v>15</v>
      </c>
      <c r="R13" s="45">
        <f>F13</f>
        <v>8.9</v>
      </c>
      <c r="S13" s="49" t="s">
        <v>25</v>
      </c>
      <c r="T13" s="49" t="s">
        <v>26</v>
      </c>
      <c r="U13" s="41">
        <v>1</v>
      </c>
      <c r="V13" s="46">
        <f>((R13-S13)/S13)*100</f>
        <v>-0.54754721197898637</v>
      </c>
      <c r="W13" s="50">
        <f>(R13-S13)/T13</f>
        <v>-5.0097127083119815E-2</v>
      </c>
    </row>
    <row r="14" spans="1:23" x14ac:dyDescent="0.25">
      <c r="A14" s="39" t="s">
        <v>20</v>
      </c>
      <c r="B14" s="40" t="s">
        <v>14</v>
      </c>
      <c r="C14" s="41">
        <v>2</v>
      </c>
      <c r="D14" s="42" t="s">
        <v>24</v>
      </c>
      <c r="E14" s="41" t="s">
        <v>15</v>
      </c>
      <c r="F14" s="45">
        <v>4.7</v>
      </c>
      <c r="G14" s="45">
        <v>5.1855849358810433</v>
      </c>
      <c r="H14" s="45">
        <f t="shared" ref="H14:H15" si="0">0.1*G14</f>
        <v>0.51855849358810435</v>
      </c>
      <c r="I14" s="41">
        <v>4</v>
      </c>
      <c r="J14" s="46">
        <f t="shared" ref="J14:J15" si="1">((F14-G14)/G14)*100</f>
        <v>-9.3641304093024385</v>
      </c>
      <c r="K14" s="50">
        <f t="shared" ref="K14:K15" si="2">(F14-G14)/H14</f>
        <v>-0.9364130409302438</v>
      </c>
      <c r="L14" s="48"/>
      <c r="M14" s="39" t="s">
        <v>20</v>
      </c>
      <c r="N14" s="40" t="s">
        <v>14</v>
      </c>
      <c r="O14" s="41">
        <v>2</v>
      </c>
      <c r="P14" s="42" t="s">
        <v>24</v>
      </c>
      <c r="Q14" s="41" t="s">
        <v>15</v>
      </c>
      <c r="R14" s="45">
        <f>F14</f>
        <v>4.7</v>
      </c>
      <c r="S14" s="49" t="s">
        <v>27</v>
      </c>
      <c r="T14" s="49" t="s">
        <v>28</v>
      </c>
      <c r="U14" s="41">
        <v>1</v>
      </c>
      <c r="V14" s="46">
        <f t="shared" ref="V14:V15" si="3">((R14-S14)/S14)*100</f>
        <v>6.8424641964082777</v>
      </c>
      <c r="W14" s="50">
        <f t="shared" ref="W14:W15" si="4">(R14-S14)/T14</f>
        <v>0.29567779960707286</v>
      </c>
    </row>
    <row r="15" spans="1:23" ht="15.75" thickBot="1" x14ac:dyDescent="0.3">
      <c r="A15" s="53" t="s">
        <v>22</v>
      </c>
      <c r="B15" s="54" t="s">
        <v>14</v>
      </c>
      <c r="C15" s="54">
        <v>3</v>
      </c>
      <c r="D15" s="55" t="s">
        <v>24</v>
      </c>
      <c r="E15" s="54" t="s">
        <v>15</v>
      </c>
      <c r="F15" s="56">
        <v>1.3</v>
      </c>
      <c r="G15" s="56">
        <v>1.4590596548824957</v>
      </c>
      <c r="H15" s="56">
        <f t="shared" si="0"/>
        <v>0.14590596548824958</v>
      </c>
      <c r="I15" s="54">
        <v>4</v>
      </c>
      <c r="J15" s="57">
        <f t="shared" si="1"/>
        <v>-10.901518272418093</v>
      </c>
      <c r="K15" s="58">
        <f t="shared" si="2"/>
        <v>-1.0901518272418091</v>
      </c>
      <c r="L15" s="48"/>
      <c r="M15" s="53" t="s">
        <v>22</v>
      </c>
      <c r="N15" s="54" t="s">
        <v>14</v>
      </c>
      <c r="O15" s="54">
        <v>3</v>
      </c>
      <c r="P15" s="55" t="s">
        <v>24</v>
      </c>
      <c r="Q15" s="54" t="s">
        <v>15</v>
      </c>
      <c r="R15" s="56">
        <f>F15</f>
        <v>1.3</v>
      </c>
      <c r="S15" s="59" t="s">
        <v>29</v>
      </c>
      <c r="T15" s="59" t="s">
        <v>30</v>
      </c>
      <c r="U15" s="54">
        <v>1</v>
      </c>
      <c r="V15" s="57">
        <f t="shared" si="3"/>
        <v>-4.6221570066030777</v>
      </c>
      <c r="W15" s="58">
        <f t="shared" si="4"/>
        <v>-0.35433070866141697</v>
      </c>
    </row>
    <row r="36" spans="5:5" x14ac:dyDescent="0.25">
      <c r="E36" s="7" t="s">
        <v>13</v>
      </c>
    </row>
  </sheetData>
  <sheetProtection algorithmName="SHA-512" hashValue="9E2TrfLfRB9+ka1/HkVlSIHVffgFPSvbSnP8C92plJYEw9P/Lqlglq5++IcktESXxQVYNnX6qf6GHznVv4coBQ==" saltValue="KD0mKmtaMQ5EIJ3rAswi4g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6"/>
  <sheetViews>
    <sheetView topLeftCell="A2" zoomScaleNormal="100" zoomScalePageLayoutView="85" workbookViewId="0">
      <selection activeCell="H3" sqref="A1:XFD1048576"/>
    </sheetView>
  </sheetViews>
  <sheetFormatPr defaultColWidth="9.140625" defaultRowHeight="15" x14ac:dyDescent="0.25"/>
  <cols>
    <col min="1" max="1" width="10" style="7" customWidth="1"/>
    <col min="2" max="2" width="11.5703125" style="17" customWidth="1"/>
    <col min="3" max="3" width="4.7109375" style="17" customWidth="1"/>
    <col min="4" max="4" width="11.140625" style="7" bestFit="1" customWidth="1"/>
    <col min="5" max="5" width="12.42578125" style="7" customWidth="1"/>
    <col min="6" max="6" width="11" style="7" customWidth="1"/>
    <col min="7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3" width="9.140625" style="7"/>
    <col min="14" max="15" width="9.42578125" style="7" bestFit="1" customWidth="1"/>
    <col min="16" max="16" width="10.28515625" style="7" bestFit="1" customWidth="1"/>
    <col min="17" max="17" width="9.140625" style="7"/>
    <col min="18" max="18" width="13" style="7" customWidth="1"/>
    <col min="19" max="20" width="9.140625" style="7"/>
    <col min="21" max="21" width="9.42578125" style="7" bestFit="1" customWidth="1"/>
    <col min="22" max="22" width="11.7109375" style="7" bestFit="1" customWidth="1"/>
    <col min="23" max="23" width="9.42578125" style="7" bestFit="1" customWidth="1"/>
    <col min="24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12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3" customFormat="1" ht="12.75" x14ac:dyDescent="0.2">
      <c r="A3" s="8"/>
      <c r="B3" s="9"/>
      <c r="C3" s="9"/>
      <c r="D3" s="10">
        <v>42915</v>
      </c>
      <c r="E3" s="9"/>
      <c r="F3" s="9"/>
      <c r="G3" s="9"/>
      <c r="H3" s="11" t="s">
        <v>31</v>
      </c>
      <c r="I3" s="9"/>
      <c r="J3" s="9"/>
      <c r="K3" s="12" t="s">
        <v>19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18" t="s">
        <v>7</v>
      </c>
      <c r="B6" s="19">
        <v>446</v>
      </c>
      <c r="C6" s="20"/>
      <c r="D6" s="21"/>
      <c r="E6" s="21"/>
      <c r="F6" s="22"/>
      <c r="G6" s="23"/>
      <c r="H6" s="23"/>
      <c r="I6" s="23"/>
      <c r="J6" s="23"/>
      <c r="K6" s="24"/>
    </row>
    <row r="7" spans="1:23" ht="16.5" thickTop="1" thickBot="1" x14ac:dyDescent="0.3">
      <c r="A7" s="25"/>
      <c r="B7" s="26"/>
      <c r="C7" s="27"/>
      <c r="D7" s="25"/>
      <c r="E7" s="25"/>
      <c r="F7" s="26"/>
      <c r="G7" s="25"/>
      <c r="H7" s="25"/>
      <c r="I7" s="25"/>
      <c r="J7" s="25"/>
      <c r="K7" s="25"/>
    </row>
    <row r="8" spans="1:23" ht="16.5" thickTop="1" thickBot="1" x14ac:dyDescent="0.3">
      <c r="A8" s="28" t="s">
        <v>16</v>
      </c>
      <c r="B8" s="29"/>
      <c r="C8" s="29"/>
      <c r="D8" s="29"/>
      <c r="E8" s="29"/>
      <c r="F8" s="29"/>
      <c r="G8" s="29"/>
      <c r="H8" s="29"/>
      <c r="I8" s="29"/>
      <c r="J8" s="29"/>
      <c r="K8" s="30"/>
      <c r="M8" s="28" t="s">
        <v>17</v>
      </c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ht="15.75" thickTop="1" x14ac:dyDescent="0.25">
      <c r="A9" s="1"/>
    </row>
    <row r="10" spans="1:23" ht="15.75" thickBot="1" x14ac:dyDescent="0.3"/>
    <row r="11" spans="1:23" s="37" customFormat="1" ht="45.75" thickBot="1" x14ac:dyDescent="0.3">
      <c r="A11" s="31" t="s">
        <v>1</v>
      </c>
      <c r="B11" s="32" t="s">
        <v>10</v>
      </c>
      <c r="C11" s="32" t="s">
        <v>2</v>
      </c>
      <c r="D11" s="32" t="s">
        <v>3</v>
      </c>
      <c r="E11" s="32" t="s">
        <v>4</v>
      </c>
      <c r="F11" s="33" t="s">
        <v>11</v>
      </c>
      <c r="G11" s="34" t="s">
        <v>18</v>
      </c>
      <c r="H11" s="35" t="s">
        <v>8</v>
      </c>
      <c r="I11" s="32" t="s">
        <v>9</v>
      </c>
      <c r="J11" s="32" t="s">
        <v>5</v>
      </c>
      <c r="K11" s="36" t="s">
        <v>6</v>
      </c>
      <c r="M11" s="31" t="s">
        <v>1</v>
      </c>
      <c r="N11" s="32" t="s">
        <v>10</v>
      </c>
      <c r="O11" s="32" t="s">
        <v>2</v>
      </c>
      <c r="P11" s="32" t="s">
        <v>3</v>
      </c>
      <c r="Q11" s="32" t="s">
        <v>4</v>
      </c>
      <c r="R11" s="33" t="s">
        <v>11</v>
      </c>
      <c r="S11" s="38" t="s">
        <v>0</v>
      </c>
      <c r="T11" s="35" t="s">
        <v>8</v>
      </c>
      <c r="U11" s="32" t="s">
        <v>9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0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 t="s">
        <v>21</v>
      </c>
      <c r="B13" s="40" t="s">
        <v>14</v>
      </c>
      <c r="C13" s="41" t="s">
        <v>23</v>
      </c>
      <c r="D13" s="42" t="s">
        <v>24</v>
      </c>
      <c r="E13" s="41" t="s">
        <v>15</v>
      </c>
      <c r="F13" s="45">
        <v>8.2200000000000006</v>
      </c>
      <c r="G13" s="45">
        <v>9.9619969113951967</v>
      </c>
      <c r="H13" s="45">
        <f>0.1*G13</f>
        <v>0.99619969113951967</v>
      </c>
      <c r="I13" s="41">
        <v>4</v>
      </c>
      <c r="J13" s="46">
        <f>((F13-G13)/G13)*100</f>
        <v>-17.486422921920241</v>
      </c>
      <c r="K13" s="50">
        <f>(F13-G13)/H13</f>
        <v>-1.7486422921920242</v>
      </c>
      <c r="L13" s="48"/>
      <c r="M13" s="39" t="s">
        <v>21</v>
      </c>
      <c r="N13" s="40" t="s">
        <v>14</v>
      </c>
      <c r="O13" s="41" t="s">
        <v>23</v>
      </c>
      <c r="P13" s="42" t="s">
        <v>24</v>
      </c>
      <c r="Q13" s="41" t="s">
        <v>15</v>
      </c>
      <c r="R13" s="45">
        <f>F13</f>
        <v>8.2200000000000006</v>
      </c>
      <c r="S13" s="49" t="s">
        <v>25</v>
      </c>
      <c r="T13" s="49" t="s">
        <v>26</v>
      </c>
      <c r="U13" s="41">
        <v>1</v>
      </c>
      <c r="V13" s="46">
        <f>((R13-S13)/S13)*100</f>
        <v>-8.1461615822996887</v>
      </c>
      <c r="W13" s="50">
        <f>(R13-S13)/T13</f>
        <v>-0.74532256415499354</v>
      </c>
    </row>
    <row r="14" spans="1:23" x14ac:dyDescent="0.25">
      <c r="A14" s="39" t="s">
        <v>20</v>
      </c>
      <c r="B14" s="40" t="s">
        <v>14</v>
      </c>
      <c r="C14" s="41">
        <v>2</v>
      </c>
      <c r="D14" s="42" t="s">
        <v>24</v>
      </c>
      <c r="E14" s="41" t="s">
        <v>15</v>
      </c>
      <c r="F14" s="45">
        <v>4.05</v>
      </c>
      <c r="G14" s="45">
        <v>5.1855849358810433</v>
      </c>
      <c r="H14" s="45">
        <f t="shared" ref="H14:H15" si="0">0.1*G14</f>
        <v>0.51855849358810435</v>
      </c>
      <c r="I14" s="41">
        <v>4</v>
      </c>
      <c r="J14" s="46">
        <f t="shared" ref="J14:J15" si="1">((F14-G14)/G14)*100</f>
        <v>-21.898878331420192</v>
      </c>
      <c r="K14" s="47">
        <f t="shared" ref="K14:K15" si="2">(F14-G14)/H14</f>
        <v>-2.1898878331420191</v>
      </c>
      <c r="L14" s="48"/>
      <c r="M14" s="39" t="s">
        <v>20</v>
      </c>
      <c r="N14" s="40" t="s">
        <v>14</v>
      </c>
      <c r="O14" s="41">
        <v>2</v>
      </c>
      <c r="P14" s="42" t="s">
        <v>24</v>
      </c>
      <c r="Q14" s="41" t="s">
        <v>15</v>
      </c>
      <c r="R14" s="45">
        <f>F14</f>
        <v>4.05</v>
      </c>
      <c r="S14" s="49" t="s">
        <v>27</v>
      </c>
      <c r="T14" s="49" t="s">
        <v>28</v>
      </c>
      <c r="U14" s="41">
        <v>1</v>
      </c>
      <c r="V14" s="46">
        <f t="shared" ref="V14:V15" si="3">((R14-S14)/S14)*100</f>
        <v>-7.9336212775630868</v>
      </c>
      <c r="W14" s="50">
        <f t="shared" ref="W14:W15" si="4">(R14-S14)/T14</f>
        <v>-0.34282907662082535</v>
      </c>
    </row>
    <row r="15" spans="1:23" ht="15.75" thickBot="1" x14ac:dyDescent="0.3">
      <c r="A15" s="53" t="s">
        <v>22</v>
      </c>
      <c r="B15" s="54" t="s">
        <v>14</v>
      </c>
      <c r="C15" s="54">
        <v>3</v>
      </c>
      <c r="D15" s="55" t="s">
        <v>24</v>
      </c>
      <c r="E15" s="54" t="s">
        <v>15</v>
      </c>
      <c r="F15" s="56">
        <v>0.69799999999999995</v>
      </c>
      <c r="G15" s="56">
        <v>1.4590596548824957</v>
      </c>
      <c r="H15" s="56">
        <f t="shared" si="0"/>
        <v>0.14590596548824958</v>
      </c>
      <c r="I15" s="54">
        <v>4</v>
      </c>
      <c r="J15" s="57">
        <f t="shared" si="1"/>
        <v>-52.16096904165218</v>
      </c>
      <c r="K15" s="62">
        <f t="shared" si="2"/>
        <v>-5.2160969041652177</v>
      </c>
      <c r="L15" s="48"/>
      <c r="M15" s="53" t="s">
        <v>22</v>
      </c>
      <c r="N15" s="54" t="s">
        <v>14</v>
      </c>
      <c r="O15" s="54">
        <v>3</v>
      </c>
      <c r="P15" s="55" t="s">
        <v>24</v>
      </c>
      <c r="Q15" s="54" t="s">
        <v>15</v>
      </c>
      <c r="R15" s="56">
        <f>F15</f>
        <v>0.69799999999999995</v>
      </c>
      <c r="S15" s="59" t="s">
        <v>29</v>
      </c>
      <c r="T15" s="59" t="s">
        <v>30</v>
      </c>
      <c r="U15" s="54">
        <v>1</v>
      </c>
      <c r="V15" s="57">
        <f t="shared" si="3"/>
        <v>-48.789435069699195</v>
      </c>
      <c r="W15" s="62">
        <f t="shared" si="4"/>
        <v>-3.7401574803149606</v>
      </c>
    </row>
    <row r="36" spans="5:5" x14ac:dyDescent="0.25">
      <c r="E36" s="7" t="s">
        <v>13</v>
      </c>
    </row>
  </sheetData>
  <sheetProtection algorithmName="SHA-512" hashValue="NYuLTtAk3Vs+omJVlqfITI6RImBJ5QFcfw7qdN8IkdwUqJy59L43gOIJIJC4ZCR70n/ZjXxgimN9wecX7xn7Dw==" saltValue="tq3LVSiYtPuN23Q2c7Eelg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6"/>
  <sheetViews>
    <sheetView topLeftCell="A2" zoomScaleNormal="100" zoomScalePageLayoutView="85" workbookViewId="0">
      <selection activeCell="H3" sqref="A1:XFD1048576"/>
    </sheetView>
  </sheetViews>
  <sheetFormatPr defaultColWidth="9.140625" defaultRowHeight="15" x14ac:dyDescent="0.25"/>
  <cols>
    <col min="1" max="1" width="10" style="7" customWidth="1"/>
    <col min="2" max="2" width="11.5703125" style="17" customWidth="1"/>
    <col min="3" max="3" width="4.7109375" style="17" customWidth="1"/>
    <col min="4" max="4" width="11.140625" style="7" bestFit="1" customWidth="1"/>
    <col min="5" max="5" width="12.42578125" style="7" customWidth="1"/>
    <col min="6" max="6" width="11" style="7" customWidth="1"/>
    <col min="7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3" width="9.140625" style="7"/>
    <col min="14" max="15" width="9.42578125" style="7" bestFit="1" customWidth="1"/>
    <col min="16" max="16" width="10.28515625" style="7" bestFit="1" customWidth="1"/>
    <col min="17" max="17" width="9.140625" style="7"/>
    <col min="18" max="18" width="13" style="7" customWidth="1"/>
    <col min="19" max="20" width="9.140625" style="7"/>
    <col min="21" max="21" width="9.42578125" style="7" bestFit="1" customWidth="1"/>
    <col min="22" max="22" width="11.7109375" style="7" bestFit="1" customWidth="1"/>
    <col min="23" max="23" width="9.42578125" style="7" bestFit="1" customWidth="1"/>
    <col min="24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12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3" customFormat="1" ht="12.75" x14ac:dyDescent="0.2">
      <c r="A3" s="8"/>
      <c r="B3" s="9"/>
      <c r="C3" s="9"/>
      <c r="D3" s="10">
        <v>42915</v>
      </c>
      <c r="E3" s="9"/>
      <c r="F3" s="9"/>
      <c r="G3" s="9"/>
      <c r="H3" s="11" t="s">
        <v>31</v>
      </c>
      <c r="I3" s="9"/>
      <c r="J3" s="9"/>
      <c r="K3" s="12" t="s">
        <v>19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18" t="s">
        <v>7</v>
      </c>
      <c r="B6" s="19">
        <v>509</v>
      </c>
      <c r="C6" s="20"/>
      <c r="D6" s="21"/>
      <c r="E6" s="21"/>
      <c r="F6" s="22"/>
      <c r="G6" s="23"/>
      <c r="H6" s="23"/>
      <c r="I6" s="23"/>
      <c r="J6" s="23"/>
      <c r="K6" s="24"/>
    </row>
    <row r="7" spans="1:23" ht="16.5" thickTop="1" thickBot="1" x14ac:dyDescent="0.3">
      <c r="A7" s="25"/>
      <c r="B7" s="26"/>
      <c r="C7" s="27"/>
      <c r="D7" s="25"/>
      <c r="E7" s="25"/>
      <c r="F7" s="26"/>
      <c r="G7" s="25"/>
      <c r="H7" s="25"/>
      <c r="I7" s="25"/>
      <c r="J7" s="25"/>
      <c r="K7" s="25"/>
    </row>
    <row r="8" spans="1:23" ht="16.5" thickTop="1" thickBot="1" x14ac:dyDescent="0.3">
      <c r="A8" s="28" t="s">
        <v>16</v>
      </c>
      <c r="B8" s="29"/>
      <c r="C8" s="29"/>
      <c r="D8" s="29"/>
      <c r="E8" s="29"/>
      <c r="F8" s="29"/>
      <c r="G8" s="29"/>
      <c r="H8" s="29"/>
      <c r="I8" s="29"/>
      <c r="J8" s="29"/>
      <c r="K8" s="30"/>
      <c r="M8" s="28" t="s">
        <v>17</v>
      </c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ht="15.75" thickTop="1" x14ac:dyDescent="0.25">
      <c r="A9" s="1"/>
    </row>
    <row r="10" spans="1:23" ht="15.75" thickBot="1" x14ac:dyDescent="0.3"/>
    <row r="11" spans="1:23" s="37" customFormat="1" ht="45.75" thickBot="1" x14ac:dyDescent="0.3">
      <c r="A11" s="31" t="s">
        <v>1</v>
      </c>
      <c r="B11" s="32" t="s">
        <v>10</v>
      </c>
      <c r="C11" s="32" t="s">
        <v>2</v>
      </c>
      <c r="D11" s="32" t="s">
        <v>3</v>
      </c>
      <c r="E11" s="32" t="s">
        <v>4</v>
      </c>
      <c r="F11" s="33" t="s">
        <v>11</v>
      </c>
      <c r="G11" s="34" t="s">
        <v>18</v>
      </c>
      <c r="H11" s="35" t="s">
        <v>8</v>
      </c>
      <c r="I11" s="32" t="s">
        <v>9</v>
      </c>
      <c r="J11" s="32" t="s">
        <v>5</v>
      </c>
      <c r="K11" s="36" t="s">
        <v>6</v>
      </c>
      <c r="M11" s="31" t="s">
        <v>1</v>
      </c>
      <c r="N11" s="32" t="s">
        <v>10</v>
      </c>
      <c r="O11" s="32" t="s">
        <v>2</v>
      </c>
      <c r="P11" s="32" t="s">
        <v>3</v>
      </c>
      <c r="Q11" s="32" t="s">
        <v>4</v>
      </c>
      <c r="R11" s="33" t="s">
        <v>11</v>
      </c>
      <c r="S11" s="38" t="s">
        <v>0</v>
      </c>
      <c r="T11" s="35" t="s">
        <v>8</v>
      </c>
      <c r="U11" s="32" t="s">
        <v>9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0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 t="s">
        <v>21</v>
      </c>
      <c r="B13" s="40" t="s">
        <v>14</v>
      </c>
      <c r="C13" s="41" t="s">
        <v>23</v>
      </c>
      <c r="D13" s="42" t="s">
        <v>24</v>
      </c>
      <c r="E13" s="41" t="s">
        <v>15</v>
      </c>
      <c r="F13" s="45">
        <v>9.2200000000000006</v>
      </c>
      <c r="G13" s="45">
        <v>9.9619969113951967</v>
      </c>
      <c r="H13" s="45">
        <f>0.1*G13</f>
        <v>0.99619969113951967</v>
      </c>
      <c r="I13" s="41">
        <v>4</v>
      </c>
      <c r="J13" s="46">
        <f>((F13-G13)/G13)*100</f>
        <v>-7.448274858893507</v>
      </c>
      <c r="K13" s="50">
        <f>(F13-G13)/H13</f>
        <v>-0.74482748588935066</v>
      </c>
      <c r="L13" s="48"/>
      <c r="M13" s="39" t="s">
        <v>21</v>
      </c>
      <c r="N13" s="40" t="s">
        <v>14</v>
      </c>
      <c r="O13" s="41" t="s">
        <v>23</v>
      </c>
      <c r="P13" s="42" t="s">
        <v>24</v>
      </c>
      <c r="Q13" s="41" t="s">
        <v>15</v>
      </c>
      <c r="R13" s="45">
        <f>F13</f>
        <v>9.2200000000000006</v>
      </c>
      <c r="S13" s="49" t="s">
        <v>25</v>
      </c>
      <c r="T13" s="49" t="s">
        <v>26</v>
      </c>
      <c r="U13" s="41">
        <v>1</v>
      </c>
      <c r="V13" s="46">
        <f>((R13-S13)/S13)*100</f>
        <v>3.0282713152307612</v>
      </c>
      <c r="W13" s="50">
        <f>(R13-S13)/T13</f>
        <v>0.27706778448011532</v>
      </c>
    </row>
    <row r="14" spans="1:23" x14ac:dyDescent="0.25">
      <c r="A14" s="39" t="s">
        <v>20</v>
      </c>
      <c r="B14" s="40" t="s">
        <v>14</v>
      </c>
      <c r="C14" s="41">
        <v>2</v>
      </c>
      <c r="D14" s="42" t="s">
        <v>24</v>
      </c>
      <c r="E14" s="41" t="s">
        <v>15</v>
      </c>
      <c r="F14" s="45">
        <v>4.83</v>
      </c>
      <c r="G14" s="45">
        <v>5.1855849358810433</v>
      </c>
      <c r="H14" s="45">
        <f t="shared" ref="H14:H15" si="0">0.1*G14</f>
        <v>0.51855849358810435</v>
      </c>
      <c r="I14" s="41">
        <v>4</v>
      </c>
      <c r="J14" s="46">
        <f t="shared" ref="J14:J15" si="1">((F14-G14)/G14)*100</f>
        <v>-6.8571808248788901</v>
      </c>
      <c r="K14" s="50">
        <f t="shared" ref="K14:K15" si="2">(F14-G14)/H14</f>
        <v>-0.68571808248788901</v>
      </c>
      <c r="L14" s="48"/>
      <c r="M14" s="39" t="s">
        <v>20</v>
      </c>
      <c r="N14" s="40" t="s">
        <v>14</v>
      </c>
      <c r="O14" s="41">
        <v>2</v>
      </c>
      <c r="P14" s="42" t="s">
        <v>24</v>
      </c>
      <c r="Q14" s="41" t="s">
        <v>15</v>
      </c>
      <c r="R14" s="45">
        <f>F14</f>
        <v>4.83</v>
      </c>
      <c r="S14" s="49" t="s">
        <v>27</v>
      </c>
      <c r="T14" s="49" t="s">
        <v>28</v>
      </c>
      <c r="U14" s="41">
        <v>1</v>
      </c>
      <c r="V14" s="46">
        <f t="shared" ref="V14:V15" si="3">((R14-S14)/S14)*100</f>
        <v>9.7976812912025473</v>
      </c>
      <c r="W14" s="50">
        <f t="shared" ref="W14:W15" si="4">(R14-S14)/T14</f>
        <v>0.42337917485265231</v>
      </c>
    </row>
    <row r="15" spans="1:23" ht="15.75" thickBot="1" x14ac:dyDescent="0.3">
      <c r="A15" s="53" t="s">
        <v>22</v>
      </c>
      <c r="B15" s="54" t="s">
        <v>14</v>
      </c>
      <c r="C15" s="54">
        <v>3</v>
      </c>
      <c r="D15" s="55" t="s">
        <v>24</v>
      </c>
      <c r="E15" s="54" t="s">
        <v>15</v>
      </c>
      <c r="F15" s="56">
        <v>1.47</v>
      </c>
      <c r="G15" s="56">
        <v>1.4590596548824957</v>
      </c>
      <c r="H15" s="56">
        <f t="shared" si="0"/>
        <v>0.14590596548824958</v>
      </c>
      <c r="I15" s="54">
        <v>4</v>
      </c>
      <c r="J15" s="57">
        <f t="shared" si="1"/>
        <v>0.74982164580415145</v>
      </c>
      <c r="K15" s="58">
        <f t="shared" si="2"/>
        <v>7.498216458041515E-2</v>
      </c>
      <c r="L15" s="48"/>
      <c r="M15" s="53" t="s">
        <v>22</v>
      </c>
      <c r="N15" s="54" t="s">
        <v>14</v>
      </c>
      <c r="O15" s="54">
        <v>3</v>
      </c>
      <c r="P15" s="55" t="s">
        <v>24</v>
      </c>
      <c r="Q15" s="54" t="s">
        <v>15</v>
      </c>
      <c r="R15" s="56">
        <f>F15</f>
        <v>1.47</v>
      </c>
      <c r="S15" s="59" t="s">
        <v>29</v>
      </c>
      <c r="T15" s="59" t="s">
        <v>30</v>
      </c>
      <c r="U15" s="54">
        <v>1</v>
      </c>
      <c r="V15" s="57">
        <f t="shared" si="3"/>
        <v>7.8503301540718997</v>
      </c>
      <c r="W15" s="58">
        <f t="shared" si="4"/>
        <v>0.60179977502812132</v>
      </c>
    </row>
    <row r="36" spans="5:5" x14ac:dyDescent="0.25">
      <c r="E36" s="7" t="s">
        <v>13</v>
      </c>
    </row>
  </sheetData>
  <sheetProtection algorithmName="SHA-512" hashValue="M+WleT+lPJbJocR3gKDB3PSWneCfIPVjJk9FK4BZZDv6mSjdP8+4kneEuP+AC6W860mmplO9gyLgAUqCjzi1zQ==" saltValue="ygHv4XaHc19SpzYzDu8BWw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6"/>
  <sheetViews>
    <sheetView topLeftCell="A2" zoomScaleNormal="100" zoomScalePageLayoutView="85" workbookViewId="0">
      <selection activeCell="H3" sqref="A1:XFD1048576"/>
    </sheetView>
  </sheetViews>
  <sheetFormatPr defaultColWidth="9.140625" defaultRowHeight="15" x14ac:dyDescent="0.25"/>
  <cols>
    <col min="1" max="1" width="10" style="7" customWidth="1"/>
    <col min="2" max="2" width="11.5703125" style="17" customWidth="1"/>
    <col min="3" max="3" width="4.7109375" style="17" customWidth="1"/>
    <col min="4" max="4" width="11.140625" style="7" bestFit="1" customWidth="1"/>
    <col min="5" max="5" width="12.42578125" style="7" customWidth="1"/>
    <col min="6" max="6" width="11" style="7" customWidth="1"/>
    <col min="7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3" width="9.140625" style="7"/>
    <col min="14" max="15" width="9.42578125" style="7" bestFit="1" customWidth="1"/>
    <col min="16" max="16" width="10.28515625" style="7" bestFit="1" customWidth="1"/>
    <col min="17" max="17" width="9.140625" style="7"/>
    <col min="18" max="18" width="13" style="7" customWidth="1"/>
    <col min="19" max="20" width="9.140625" style="7"/>
    <col min="21" max="21" width="9.42578125" style="7" bestFit="1" customWidth="1"/>
    <col min="22" max="22" width="11.7109375" style="7" bestFit="1" customWidth="1"/>
    <col min="23" max="23" width="9.42578125" style="7" bestFit="1" customWidth="1"/>
    <col min="24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12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3" customFormat="1" ht="12.75" x14ac:dyDescent="0.2">
      <c r="A3" s="8"/>
      <c r="B3" s="9"/>
      <c r="C3" s="9"/>
      <c r="D3" s="10">
        <v>42915</v>
      </c>
      <c r="E3" s="9"/>
      <c r="F3" s="9"/>
      <c r="G3" s="9"/>
      <c r="H3" s="11" t="s">
        <v>31</v>
      </c>
      <c r="I3" s="9"/>
      <c r="J3" s="9"/>
      <c r="K3" s="12" t="s">
        <v>19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18" t="s">
        <v>7</v>
      </c>
      <c r="B6" s="19">
        <v>512</v>
      </c>
      <c r="C6" s="20"/>
      <c r="D6" s="21"/>
      <c r="E6" s="21"/>
      <c r="F6" s="22"/>
      <c r="G6" s="23"/>
      <c r="H6" s="23"/>
      <c r="I6" s="23"/>
      <c r="J6" s="23"/>
      <c r="K6" s="24"/>
    </row>
    <row r="7" spans="1:23" ht="16.5" thickTop="1" thickBot="1" x14ac:dyDescent="0.3">
      <c r="A7" s="25"/>
      <c r="B7" s="26"/>
      <c r="C7" s="27"/>
      <c r="D7" s="25"/>
      <c r="E7" s="25"/>
      <c r="F7" s="26"/>
      <c r="G7" s="25"/>
      <c r="H7" s="25"/>
      <c r="I7" s="25"/>
      <c r="J7" s="25"/>
      <c r="K7" s="25"/>
    </row>
    <row r="8" spans="1:23" ht="16.5" thickTop="1" thickBot="1" x14ac:dyDescent="0.3">
      <c r="A8" s="28" t="s">
        <v>16</v>
      </c>
      <c r="B8" s="29"/>
      <c r="C8" s="29"/>
      <c r="D8" s="29"/>
      <c r="E8" s="29"/>
      <c r="F8" s="29"/>
      <c r="G8" s="29"/>
      <c r="H8" s="29"/>
      <c r="I8" s="29"/>
      <c r="J8" s="29"/>
      <c r="K8" s="30"/>
      <c r="M8" s="28" t="s">
        <v>17</v>
      </c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ht="15.75" thickTop="1" x14ac:dyDescent="0.25">
      <c r="A9" s="1"/>
    </row>
    <row r="10" spans="1:23" ht="15.75" thickBot="1" x14ac:dyDescent="0.3"/>
    <row r="11" spans="1:23" s="37" customFormat="1" ht="45.75" thickBot="1" x14ac:dyDescent="0.3">
      <c r="A11" s="31" t="s">
        <v>1</v>
      </c>
      <c r="B11" s="32" t="s">
        <v>10</v>
      </c>
      <c r="C11" s="32" t="s">
        <v>2</v>
      </c>
      <c r="D11" s="32" t="s">
        <v>3</v>
      </c>
      <c r="E11" s="32" t="s">
        <v>4</v>
      </c>
      <c r="F11" s="33" t="s">
        <v>11</v>
      </c>
      <c r="G11" s="34" t="s">
        <v>18</v>
      </c>
      <c r="H11" s="35" t="s">
        <v>8</v>
      </c>
      <c r="I11" s="32" t="s">
        <v>9</v>
      </c>
      <c r="J11" s="32" t="s">
        <v>5</v>
      </c>
      <c r="K11" s="36" t="s">
        <v>6</v>
      </c>
      <c r="M11" s="31" t="s">
        <v>1</v>
      </c>
      <c r="N11" s="32" t="s">
        <v>10</v>
      </c>
      <c r="O11" s="32" t="s">
        <v>2</v>
      </c>
      <c r="P11" s="32" t="s">
        <v>3</v>
      </c>
      <c r="Q11" s="32" t="s">
        <v>4</v>
      </c>
      <c r="R11" s="33" t="s">
        <v>11</v>
      </c>
      <c r="S11" s="38" t="s">
        <v>0</v>
      </c>
      <c r="T11" s="35" t="s">
        <v>8</v>
      </c>
      <c r="U11" s="32" t="s">
        <v>9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0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 t="s">
        <v>21</v>
      </c>
      <c r="B13" s="40" t="s">
        <v>14</v>
      </c>
      <c r="C13" s="41" t="s">
        <v>23</v>
      </c>
      <c r="D13" s="42" t="s">
        <v>24</v>
      </c>
      <c r="E13" s="41" t="s">
        <v>15</v>
      </c>
      <c r="F13" s="45">
        <v>9.27</v>
      </c>
      <c r="G13" s="45">
        <v>9.9619969113951967</v>
      </c>
      <c r="H13" s="45">
        <f>0.1*G13</f>
        <v>0.99619969113951967</v>
      </c>
      <c r="I13" s="41">
        <v>4</v>
      </c>
      <c r="J13" s="46">
        <f>((F13-G13)/G13)*100</f>
        <v>-6.9463674557421804</v>
      </c>
      <c r="K13" s="50">
        <f>(F13-G13)/H13</f>
        <v>-0.69463674557421806</v>
      </c>
      <c r="L13" s="48"/>
      <c r="M13" s="39" t="s">
        <v>21</v>
      </c>
      <c r="N13" s="40" t="s">
        <v>14</v>
      </c>
      <c r="O13" s="41" t="s">
        <v>23</v>
      </c>
      <c r="P13" s="42" t="s">
        <v>24</v>
      </c>
      <c r="Q13" s="41" t="s">
        <v>15</v>
      </c>
      <c r="R13" s="45">
        <f>F13</f>
        <v>9.27</v>
      </c>
      <c r="S13" s="49" t="s">
        <v>25</v>
      </c>
      <c r="T13" s="49" t="s">
        <v>26</v>
      </c>
      <c r="U13" s="41">
        <v>1</v>
      </c>
      <c r="V13" s="46">
        <f>((R13-S13)/S13)*100</f>
        <v>3.5869929601072714</v>
      </c>
      <c r="W13" s="50">
        <f>(R13-S13)/T13</f>
        <v>0.32818730191186968</v>
      </c>
    </row>
    <row r="14" spans="1:23" x14ac:dyDescent="0.25">
      <c r="A14" s="39" t="s">
        <v>20</v>
      </c>
      <c r="B14" s="40" t="s">
        <v>14</v>
      </c>
      <c r="C14" s="41">
        <v>2</v>
      </c>
      <c r="D14" s="42" t="s">
        <v>24</v>
      </c>
      <c r="E14" s="41" t="s">
        <v>15</v>
      </c>
      <c r="F14" s="45">
        <v>5.23</v>
      </c>
      <c r="G14" s="45">
        <v>5.1855849358810433</v>
      </c>
      <c r="H14" s="45">
        <f t="shared" ref="H14:H15" si="0">0.1*G14</f>
        <v>0.51855849358810435</v>
      </c>
      <c r="I14" s="41">
        <v>4</v>
      </c>
      <c r="J14" s="46">
        <f t="shared" ref="J14:J15" si="1">((F14-G14)/G14)*100</f>
        <v>0.8565102041166528</v>
      </c>
      <c r="K14" s="50">
        <f t="shared" ref="K14:K15" si="2">(F14-G14)/H14</f>
        <v>8.565102041166528E-2</v>
      </c>
      <c r="L14" s="48"/>
      <c r="M14" s="39" t="s">
        <v>20</v>
      </c>
      <c r="N14" s="40" t="s">
        <v>14</v>
      </c>
      <c r="O14" s="41">
        <v>2</v>
      </c>
      <c r="P14" s="42" t="s">
        <v>24</v>
      </c>
      <c r="Q14" s="41" t="s">
        <v>15</v>
      </c>
      <c r="R14" s="45">
        <f>F14</f>
        <v>5.23</v>
      </c>
      <c r="S14" s="49" t="s">
        <v>27</v>
      </c>
      <c r="T14" s="49" t="s">
        <v>28</v>
      </c>
      <c r="U14" s="41">
        <v>1</v>
      </c>
      <c r="V14" s="46">
        <f t="shared" ref="V14:V15" si="3">((R14-S14)/S14)*100</f>
        <v>18.890656967492621</v>
      </c>
      <c r="W14" s="50">
        <f t="shared" ref="W14:W15" si="4">(R14-S14)/T14</f>
        <v>0.81630648330058975</v>
      </c>
    </row>
    <row r="15" spans="1:23" ht="15.75" thickBot="1" x14ac:dyDescent="0.3">
      <c r="A15" s="53" t="s">
        <v>22</v>
      </c>
      <c r="B15" s="54" t="s">
        <v>14</v>
      </c>
      <c r="C15" s="54">
        <v>3</v>
      </c>
      <c r="D15" s="69" t="s">
        <v>24</v>
      </c>
      <c r="E15" s="54" t="s">
        <v>15</v>
      </c>
      <c r="F15" s="56">
        <v>1.54</v>
      </c>
      <c r="G15" s="56">
        <v>1.4590596548824957</v>
      </c>
      <c r="H15" s="56">
        <f t="shared" si="0"/>
        <v>0.14590596548824958</v>
      </c>
      <c r="I15" s="54">
        <v>4</v>
      </c>
      <c r="J15" s="57">
        <f t="shared" si="1"/>
        <v>5.5474322003662584</v>
      </c>
      <c r="K15" s="58">
        <f t="shared" si="2"/>
        <v>0.55474322003662579</v>
      </c>
      <c r="L15" s="48"/>
      <c r="M15" s="53" t="s">
        <v>22</v>
      </c>
      <c r="N15" s="54" t="s">
        <v>14</v>
      </c>
      <c r="O15" s="54">
        <v>3</v>
      </c>
      <c r="P15" s="69" t="s">
        <v>24</v>
      </c>
      <c r="Q15" s="54" t="s">
        <v>15</v>
      </c>
      <c r="R15" s="56">
        <f>F15</f>
        <v>1.54</v>
      </c>
      <c r="S15" s="59" t="s">
        <v>29</v>
      </c>
      <c r="T15" s="59" t="s">
        <v>30</v>
      </c>
      <c r="U15" s="54">
        <v>1</v>
      </c>
      <c r="V15" s="57">
        <f t="shared" si="3"/>
        <v>12.986060161408661</v>
      </c>
      <c r="W15" s="58">
        <f t="shared" si="4"/>
        <v>0.99550056242969642</v>
      </c>
    </row>
    <row r="36" spans="5:5" x14ac:dyDescent="0.25">
      <c r="E36" s="7" t="s">
        <v>13</v>
      </c>
    </row>
  </sheetData>
  <sheetProtection algorithmName="SHA-512" hashValue="7e6gJrnwLy2syFkBfUgIJsWnaW/KQPv7orS+VkjplGVei7krf672p/CP4rG8MwY9w4FkeTH0p22JOj9X1lEH4A==" saltValue="qo9u2crJpi9QFFxgznrPGw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6"/>
  <sheetViews>
    <sheetView topLeftCell="A2" zoomScaleNormal="100" zoomScalePageLayoutView="85" workbookViewId="0">
      <selection activeCell="H3" sqref="A1:XFD1048576"/>
    </sheetView>
  </sheetViews>
  <sheetFormatPr defaultColWidth="9.140625" defaultRowHeight="15" x14ac:dyDescent="0.25"/>
  <cols>
    <col min="1" max="1" width="10" style="7" customWidth="1"/>
    <col min="2" max="2" width="11.5703125" style="17" customWidth="1"/>
    <col min="3" max="3" width="4.7109375" style="17" customWidth="1"/>
    <col min="4" max="4" width="10.5703125" style="7" bestFit="1" customWidth="1"/>
    <col min="5" max="5" width="12.42578125" style="7" customWidth="1"/>
    <col min="6" max="6" width="11" style="7" customWidth="1"/>
    <col min="7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3" width="9.140625" style="7"/>
    <col min="14" max="14" width="9.42578125" style="7" bestFit="1" customWidth="1"/>
    <col min="15" max="15" width="9.28515625" style="7" bestFit="1" customWidth="1"/>
    <col min="16" max="16" width="10.28515625" style="7" bestFit="1" customWidth="1"/>
    <col min="17" max="17" width="9.140625" style="7"/>
    <col min="18" max="18" width="13" style="7" customWidth="1"/>
    <col min="19" max="20" width="9.140625" style="7"/>
    <col min="21" max="21" width="9.28515625" style="7" bestFit="1" customWidth="1"/>
    <col min="22" max="22" width="11.5703125" style="7" bestFit="1" customWidth="1"/>
    <col min="23" max="23" width="9.28515625" style="7" bestFit="1" customWidth="1"/>
    <col min="24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12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3" customFormat="1" ht="12.75" x14ac:dyDescent="0.2">
      <c r="A3" s="8"/>
      <c r="B3" s="9"/>
      <c r="C3" s="9"/>
      <c r="D3" s="10">
        <v>42915</v>
      </c>
      <c r="E3" s="9"/>
      <c r="F3" s="9"/>
      <c r="G3" s="9"/>
      <c r="H3" s="11" t="s">
        <v>31</v>
      </c>
      <c r="I3" s="9"/>
      <c r="J3" s="9"/>
      <c r="K3" s="12" t="s">
        <v>19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18" t="s">
        <v>7</v>
      </c>
      <c r="B6" s="19">
        <v>551</v>
      </c>
      <c r="C6" s="20"/>
      <c r="D6" s="21"/>
      <c r="E6" s="21"/>
      <c r="F6" s="22"/>
      <c r="G6" s="23"/>
      <c r="H6" s="23"/>
      <c r="I6" s="23"/>
      <c r="J6" s="23"/>
      <c r="K6" s="24"/>
    </row>
    <row r="7" spans="1:23" ht="16.5" thickTop="1" thickBot="1" x14ac:dyDescent="0.3">
      <c r="A7" s="25"/>
      <c r="B7" s="26"/>
      <c r="C7" s="27"/>
      <c r="D7" s="25"/>
      <c r="E7" s="25"/>
      <c r="F7" s="26"/>
      <c r="G7" s="25"/>
      <c r="H7" s="25"/>
      <c r="I7" s="25"/>
      <c r="J7" s="25"/>
      <c r="K7" s="25"/>
    </row>
    <row r="8" spans="1:23" ht="16.5" thickTop="1" thickBot="1" x14ac:dyDescent="0.3">
      <c r="A8" s="28" t="s">
        <v>16</v>
      </c>
      <c r="B8" s="29"/>
      <c r="C8" s="29"/>
      <c r="D8" s="29"/>
      <c r="E8" s="29"/>
      <c r="F8" s="29"/>
      <c r="G8" s="29"/>
      <c r="H8" s="29"/>
      <c r="I8" s="29"/>
      <c r="J8" s="29"/>
      <c r="K8" s="30"/>
      <c r="M8" s="28" t="s">
        <v>17</v>
      </c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ht="15.75" thickTop="1" x14ac:dyDescent="0.25">
      <c r="A9" s="1"/>
    </row>
    <row r="10" spans="1:23" ht="15.75" thickBot="1" x14ac:dyDescent="0.3"/>
    <row r="11" spans="1:23" s="37" customFormat="1" ht="45.75" thickBot="1" x14ac:dyDescent="0.3">
      <c r="A11" s="31" t="s">
        <v>1</v>
      </c>
      <c r="B11" s="32" t="s">
        <v>10</v>
      </c>
      <c r="C11" s="32" t="s">
        <v>2</v>
      </c>
      <c r="D11" s="32" t="s">
        <v>3</v>
      </c>
      <c r="E11" s="32" t="s">
        <v>4</v>
      </c>
      <c r="F11" s="33" t="s">
        <v>11</v>
      </c>
      <c r="G11" s="34" t="s">
        <v>18</v>
      </c>
      <c r="H11" s="35" t="s">
        <v>8</v>
      </c>
      <c r="I11" s="32" t="s">
        <v>9</v>
      </c>
      <c r="J11" s="32" t="s">
        <v>5</v>
      </c>
      <c r="K11" s="36" t="s">
        <v>6</v>
      </c>
      <c r="M11" s="31" t="s">
        <v>1</v>
      </c>
      <c r="N11" s="32" t="s">
        <v>10</v>
      </c>
      <c r="O11" s="32" t="s">
        <v>2</v>
      </c>
      <c r="P11" s="32" t="s">
        <v>3</v>
      </c>
      <c r="Q11" s="32" t="s">
        <v>4</v>
      </c>
      <c r="R11" s="33" t="s">
        <v>11</v>
      </c>
      <c r="S11" s="38" t="s">
        <v>0</v>
      </c>
      <c r="T11" s="35" t="s">
        <v>8</v>
      </c>
      <c r="U11" s="32" t="s">
        <v>9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0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 t="s">
        <v>21</v>
      </c>
      <c r="B13" s="40" t="s">
        <v>14</v>
      </c>
      <c r="C13" s="41" t="s">
        <v>23</v>
      </c>
      <c r="D13" s="42" t="s">
        <v>24</v>
      </c>
      <c r="E13" s="41" t="s">
        <v>15</v>
      </c>
      <c r="F13" s="45">
        <v>9.4</v>
      </c>
      <c r="G13" s="45">
        <v>9.9619969113951967</v>
      </c>
      <c r="H13" s="45">
        <f>0.1*G13</f>
        <v>0.99619969113951967</v>
      </c>
      <c r="I13" s="41">
        <v>4</v>
      </c>
      <c r="J13" s="46">
        <f>((F13-G13)/G13)*100</f>
        <v>-5.6414082075486975</v>
      </c>
      <c r="K13" s="50">
        <f>(F13-G13)/H13</f>
        <v>-0.56414082075486971</v>
      </c>
      <c r="L13" s="48"/>
      <c r="M13" s="39" t="s">
        <v>21</v>
      </c>
      <c r="N13" s="40" t="s">
        <v>14</v>
      </c>
      <c r="O13" s="41" t="s">
        <v>23</v>
      </c>
      <c r="P13" s="42" t="s">
        <v>24</v>
      </c>
      <c r="Q13" s="41" t="s">
        <v>15</v>
      </c>
      <c r="R13" s="45">
        <f>F13</f>
        <v>9.4</v>
      </c>
      <c r="S13" s="49" t="s">
        <v>25</v>
      </c>
      <c r="T13" s="49" t="s">
        <v>26</v>
      </c>
      <c r="U13" s="41">
        <v>1</v>
      </c>
      <c r="V13" s="46">
        <f>((R13-S13)/S13)*100</f>
        <v>5.0396692367862386</v>
      </c>
      <c r="W13" s="50">
        <f>(R13-S13)/T13</f>
        <v>0.46109804723443465</v>
      </c>
    </row>
    <row r="14" spans="1:23" x14ac:dyDescent="0.25">
      <c r="A14" s="39" t="s">
        <v>20</v>
      </c>
      <c r="B14" s="40" t="s">
        <v>14</v>
      </c>
      <c r="C14" s="41">
        <v>2</v>
      </c>
      <c r="D14" s="42" t="s">
        <v>24</v>
      </c>
      <c r="E14" s="41" t="s">
        <v>15</v>
      </c>
      <c r="F14" s="45">
        <v>1.6</v>
      </c>
      <c r="G14" s="45">
        <v>5.1855849358810433</v>
      </c>
      <c r="H14" s="45">
        <f t="shared" ref="H14:H15" si="0">0.1*G14</f>
        <v>0.51855849358810435</v>
      </c>
      <c r="I14" s="41">
        <v>4</v>
      </c>
      <c r="J14" s="46">
        <f t="shared" ref="J14:J15" si="1">((F14-G14)/G14)*100</f>
        <v>-69.14523588401785</v>
      </c>
      <c r="K14" s="51">
        <f t="shared" ref="K14:K15" si="2">(F14-G14)/H14</f>
        <v>-6.914523588401785</v>
      </c>
      <c r="L14" s="48"/>
      <c r="M14" s="39" t="s">
        <v>20</v>
      </c>
      <c r="N14" s="40" t="s">
        <v>14</v>
      </c>
      <c r="O14" s="41">
        <v>2</v>
      </c>
      <c r="P14" s="42" t="s">
        <v>24</v>
      </c>
      <c r="Q14" s="41" t="s">
        <v>15</v>
      </c>
      <c r="R14" s="45">
        <f>F14</f>
        <v>1.6</v>
      </c>
      <c r="S14" s="49" t="s">
        <v>27</v>
      </c>
      <c r="T14" s="49" t="s">
        <v>28</v>
      </c>
      <c r="U14" s="41">
        <v>1</v>
      </c>
      <c r="V14" s="46">
        <f t="shared" ref="V14:V15" si="3">((R14-S14)/S14)*100</f>
        <v>-63.628097294839733</v>
      </c>
      <c r="W14" s="61">
        <f t="shared" ref="W14:W15" si="4">(R14-S14)/T14</f>
        <v>-2.7495088408644399</v>
      </c>
    </row>
    <row r="15" spans="1:23" ht="15.75" thickBot="1" x14ac:dyDescent="0.3">
      <c r="A15" s="53" t="s">
        <v>22</v>
      </c>
      <c r="B15" s="54" t="s">
        <v>14</v>
      </c>
      <c r="C15" s="54">
        <v>3</v>
      </c>
      <c r="D15" s="55" t="s">
        <v>24</v>
      </c>
      <c r="E15" s="54" t="s">
        <v>15</v>
      </c>
      <c r="F15" s="56">
        <v>1.3</v>
      </c>
      <c r="G15" s="56">
        <v>1.4590596548824957</v>
      </c>
      <c r="H15" s="56">
        <f t="shared" si="0"/>
        <v>0.14590596548824958</v>
      </c>
      <c r="I15" s="54">
        <v>4</v>
      </c>
      <c r="J15" s="57">
        <f t="shared" si="1"/>
        <v>-10.901518272418093</v>
      </c>
      <c r="K15" s="58">
        <f t="shared" si="2"/>
        <v>-1.0901518272418091</v>
      </c>
      <c r="L15" s="48"/>
      <c r="M15" s="53" t="s">
        <v>22</v>
      </c>
      <c r="N15" s="54" t="s">
        <v>14</v>
      </c>
      <c r="O15" s="54">
        <v>3</v>
      </c>
      <c r="P15" s="55" t="s">
        <v>24</v>
      </c>
      <c r="Q15" s="54" t="s">
        <v>15</v>
      </c>
      <c r="R15" s="56">
        <f>F15</f>
        <v>1.3</v>
      </c>
      <c r="S15" s="59" t="s">
        <v>29</v>
      </c>
      <c r="T15" s="59" t="s">
        <v>30</v>
      </c>
      <c r="U15" s="54">
        <v>1</v>
      </c>
      <c r="V15" s="57">
        <f t="shared" si="3"/>
        <v>-4.6221570066030777</v>
      </c>
      <c r="W15" s="58">
        <f t="shared" si="4"/>
        <v>-0.35433070866141697</v>
      </c>
    </row>
    <row r="18" spans="13:13" x14ac:dyDescent="0.25">
      <c r="M18" s="68"/>
    </row>
    <row r="36" spans="5:5" x14ac:dyDescent="0.25">
      <c r="E36" s="7" t="s">
        <v>13</v>
      </c>
    </row>
  </sheetData>
  <sheetProtection algorithmName="SHA-512" hashValue="8KK8i2dRaG41z0E25fi8JgQ1t+seCrOQOwb0Taiy/PyUj5UvWhiQYEfVNb3pCHYPf76AYKrn8Y/YIZ/p4zH46A==" saltValue="YJavDOPK4oRyM+RKtCKILQ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6"/>
  <sheetViews>
    <sheetView topLeftCell="A2" zoomScaleNormal="100" zoomScalePageLayoutView="85" workbookViewId="0">
      <selection activeCell="H3" sqref="A1:XFD1048576"/>
    </sheetView>
  </sheetViews>
  <sheetFormatPr defaultColWidth="9.140625" defaultRowHeight="15" x14ac:dyDescent="0.25"/>
  <cols>
    <col min="1" max="1" width="10" style="7" customWidth="1"/>
    <col min="2" max="2" width="11.5703125" style="17" customWidth="1"/>
    <col min="3" max="3" width="4.7109375" style="17" customWidth="1"/>
    <col min="4" max="4" width="10.5703125" style="7" bestFit="1" customWidth="1"/>
    <col min="5" max="5" width="12.42578125" style="7" customWidth="1"/>
    <col min="6" max="6" width="11" style="7" customWidth="1"/>
    <col min="7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3" width="9.140625" style="7"/>
    <col min="14" max="14" width="9.42578125" style="7" bestFit="1" customWidth="1"/>
    <col min="15" max="15" width="9.28515625" style="7" bestFit="1" customWidth="1"/>
    <col min="16" max="16" width="10.28515625" style="7" bestFit="1" customWidth="1"/>
    <col min="17" max="17" width="9.140625" style="7"/>
    <col min="18" max="18" width="13" style="7" customWidth="1"/>
    <col min="19" max="20" width="9.140625" style="7"/>
    <col min="21" max="21" width="9.28515625" style="7" bestFit="1" customWidth="1"/>
    <col min="22" max="22" width="11.5703125" style="7" bestFit="1" customWidth="1"/>
    <col min="23" max="23" width="9.28515625" style="7" bestFit="1" customWidth="1"/>
    <col min="24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12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3" customFormat="1" ht="12.75" x14ac:dyDescent="0.2">
      <c r="A3" s="8"/>
      <c r="B3" s="9"/>
      <c r="C3" s="9"/>
      <c r="D3" s="10">
        <v>42915</v>
      </c>
      <c r="E3" s="9"/>
      <c r="F3" s="9"/>
      <c r="G3" s="9"/>
      <c r="H3" s="11" t="s">
        <v>31</v>
      </c>
      <c r="I3" s="9"/>
      <c r="J3" s="9"/>
      <c r="K3" s="12" t="s">
        <v>19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18" t="s">
        <v>7</v>
      </c>
      <c r="B6" s="19">
        <v>579</v>
      </c>
      <c r="C6" s="20"/>
      <c r="D6" s="21"/>
      <c r="E6" s="21"/>
      <c r="F6" s="22"/>
      <c r="G6" s="23"/>
      <c r="H6" s="23"/>
      <c r="I6" s="23"/>
      <c r="J6" s="23"/>
      <c r="K6" s="24"/>
    </row>
    <row r="7" spans="1:23" ht="16.5" thickTop="1" thickBot="1" x14ac:dyDescent="0.3">
      <c r="A7" s="25"/>
      <c r="B7" s="26"/>
      <c r="C7" s="27"/>
      <c r="D7" s="25"/>
      <c r="E7" s="25"/>
      <c r="F7" s="26"/>
      <c r="G7" s="25"/>
      <c r="H7" s="25"/>
      <c r="I7" s="25"/>
      <c r="J7" s="25"/>
      <c r="K7" s="25"/>
    </row>
    <row r="8" spans="1:23" ht="16.5" thickTop="1" thickBot="1" x14ac:dyDescent="0.3">
      <c r="A8" s="28" t="s">
        <v>16</v>
      </c>
      <c r="B8" s="29"/>
      <c r="C8" s="29"/>
      <c r="D8" s="29"/>
      <c r="E8" s="29"/>
      <c r="F8" s="29"/>
      <c r="G8" s="29"/>
      <c r="H8" s="29"/>
      <c r="I8" s="29"/>
      <c r="J8" s="29"/>
      <c r="K8" s="30"/>
      <c r="M8" s="28" t="s">
        <v>17</v>
      </c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ht="15.75" thickTop="1" x14ac:dyDescent="0.25">
      <c r="A9" s="1"/>
    </row>
    <row r="10" spans="1:23" ht="15.75" thickBot="1" x14ac:dyDescent="0.3"/>
    <row r="11" spans="1:23" s="37" customFormat="1" ht="45.75" thickBot="1" x14ac:dyDescent="0.3">
      <c r="A11" s="31" t="s">
        <v>1</v>
      </c>
      <c r="B11" s="32" t="s">
        <v>10</v>
      </c>
      <c r="C11" s="32" t="s">
        <v>2</v>
      </c>
      <c r="D11" s="32" t="s">
        <v>3</v>
      </c>
      <c r="E11" s="32" t="s">
        <v>4</v>
      </c>
      <c r="F11" s="33" t="s">
        <v>11</v>
      </c>
      <c r="G11" s="34" t="s">
        <v>18</v>
      </c>
      <c r="H11" s="35" t="s">
        <v>8</v>
      </c>
      <c r="I11" s="32" t="s">
        <v>9</v>
      </c>
      <c r="J11" s="32" t="s">
        <v>5</v>
      </c>
      <c r="K11" s="36" t="s">
        <v>6</v>
      </c>
      <c r="M11" s="31" t="s">
        <v>1</v>
      </c>
      <c r="N11" s="32" t="s">
        <v>10</v>
      </c>
      <c r="O11" s="32" t="s">
        <v>2</v>
      </c>
      <c r="P11" s="32" t="s">
        <v>3</v>
      </c>
      <c r="Q11" s="32" t="s">
        <v>4</v>
      </c>
      <c r="R11" s="33" t="s">
        <v>11</v>
      </c>
      <c r="S11" s="38" t="s">
        <v>0</v>
      </c>
      <c r="T11" s="35" t="s">
        <v>8</v>
      </c>
      <c r="U11" s="32" t="s">
        <v>9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0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 t="s">
        <v>21</v>
      </c>
      <c r="B13" s="40" t="s">
        <v>14</v>
      </c>
      <c r="C13" s="41" t="s">
        <v>23</v>
      </c>
      <c r="D13" s="42" t="s">
        <v>24</v>
      </c>
      <c r="E13" s="41" t="s">
        <v>15</v>
      </c>
      <c r="F13" s="45">
        <v>9.2899999999999991</v>
      </c>
      <c r="G13" s="45">
        <v>9.9619969113951967</v>
      </c>
      <c r="H13" s="45">
        <f>0.1*G13</f>
        <v>0.99619969113951967</v>
      </c>
      <c r="I13" s="41">
        <v>4</v>
      </c>
      <c r="J13" s="64">
        <f>((F13-G13)/G13)*100</f>
        <v>-6.7456044944816513</v>
      </c>
      <c r="K13" s="50">
        <f>(F13-G13)/H13</f>
        <v>-0.67456044944816507</v>
      </c>
      <c r="L13" s="48"/>
      <c r="M13" s="39" t="s">
        <v>21</v>
      </c>
      <c r="N13" s="40" t="s">
        <v>14</v>
      </c>
      <c r="O13" s="41" t="s">
        <v>23</v>
      </c>
      <c r="P13" s="42" t="s">
        <v>24</v>
      </c>
      <c r="Q13" s="41" t="s">
        <v>15</v>
      </c>
      <c r="R13" s="45">
        <f>F13</f>
        <v>9.2899999999999991</v>
      </c>
      <c r="S13" s="49" t="s">
        <v>25</v>
      </c>
      <c r="T13" s="49" t="s">
        <v>26</v>
      </c>
      <c r="U13" s="41">
        <v>1</v>
      </c>
      <c r="V13" s="46">
        <f>((R13-S13)/S13)*100</f>
        <v>3.8104816180578762</v>
      </c>
      <c r="W13" s="50">
        <f>(R13-S13)/T13</f>
        <v>0.34863510888457144</v>
      </c>
    </row>
    <row r="14" spans="1:23" x14ac:dyDescent="0.25">
      <c r="A14" s="39" t="s">
        <v>20</v>
      </c>
      <c r="B14" s="40" t="s">
        <v>14</v>
      </c>
      <c r="C14" s="41">
        <v>2</v>
      </c>
      <c r="D14" s="42" t="s">
        <v>24</v>
      </c>
      <c r="E14" s="41" t="s">
        <v>15</v>
      </c>
      <c r="F14" s="45">
        <v>4.7699999999999996</v>
      </c>
      <c r="G14" s="45">
        <v>5.1855849358810433</v>
      </c>
      <c r="H14" s="45">
        <f t="shared" ref="H14:H15" si="0">0.1*G14</f>
        <v>0.51855849358810435</v>
      </c>
      <c r="I14" s="41">
        <v>4</v>
      </c>
      <c r="J14" s="64">
        <f t="shared" ref="J14:J15" si="1">((F14-G14)/G14)*100</f>
        <v>-8.0142344792282305</v>
      </c>
      <c r="K14" s="50">
        <f t="shared" ref="K14:K15" si="2">(F14-G14)/H14</f>
        <v>-0.80142344792282305</v>
      </c>
      <c r="L14" s="48"/>
      <c r="M14" s="39" t="s">
        <v>20</v>
      </c>
      <c r="N14" s="40" t="s">
        <v>14</v>
      </c>
      <c r="O14" s="41">
        <v>2</v>
      </c>
      <c r="P14" s="42" t="s">
        <v>24</v>
      </c>
      <c r="Q14" s="41" t="s">
        <v>15</v>
      </c>
      <c r="R14" s="45">
        <f>F14</f>
        <v>4.7699999999999996</v>
      </c>
      <c r="S14" s="49" t="s">
        <v>27</v>
      </c>
      <c r="T14" s="49" t="s">
        <v>28</v>
      </c>
      <c r="U14" s="41">
        <v>1</v>
      </c>
      <c r="V14" s="46">
        <f t="shared" ref="V14:V15" si="3">((R14-S14)/S14)*100</f>
        <v>8.4337349397590256</v>
      </c>
      <c r="W14" s="50">
        <f t="shared" ref="W14:W15" si="4">(R14-S14)/T14</f>
        <v>0.36444007858546124</v>
      </c>
    </row>
    <row r="15" spans="1:23" ht="15.75" thickBot="1" x14ac:dyDescent="0.3">
      <c r="A15" s="53" t="s">
        <v>22</v>
      </c>
      <c r="B15" s="54" t="s">
        <v>14</v>
      </c>
      <c r="C15" s="54">
        <v>3</v>
      </c>
      <c r="D15" s="55" t="s">
        <v>24</v>
      </c>
      <c r="E15" s="54" t="s">
        <v>15</v>
      </c>
      <c r="F15" s="56">
        <v>1.39</v>
      </c>
      <c r="G15" s="56">
        <v>1.4590596548824957</v>
      </c>
      <c r="H15" s="56">
        <f t="shared" si="0"/>
        <v>0.14590596548824958</v>
      </c>
      <c r="I15" s="54">
        <v>4</v>
      </c>
      <c r="J15" s="65">
        <f t="shared" si="1"/>
        <v>-4.7331618451239708</v>
      </c>
      <c r="K15" s="58">
        <f t="shared" si="2"/>
        <v>-0.47331618451239704</v>
      </c>
      <c r="L15" s="48"/>
      <c r="M15" s="53" t="s">
        <v>22</v>
      </c>
      <c r="N15" s="54" t="s">
        <v>14</v>
      </c>
      <c r="O15" s="54">
        <v>3</v>
      </c>
      <c r="P15" s="55" t="s">
        <v>24</v>
      </c>
      <c r="Q15" s="54" t="s">
        <v>15</v>
      </c>
      <c r="R15" s="56">
        <f>F15</f>
        <v>1.39</v>
      </c>
      <c r="S15" s="59" t="s">
        <v>29</v>
      </c>
      <c r="T15" s="59" t="s">
        <v>30</v>
      </c>
      <c r="U15" s="54">
        <v>1</v>
      </c>
      <c r="V15" s="57">
        <f t="shared" si="3"/>
        <v>1.9809244314013141</v>
      </c>
      <c r="W15" s="58">
        <f t="shared" si="4"/>
        <v>0.15185601799774978</v>
      </c>
    </row>
    <row r="18" spans="13:13" x14ac:dyDescent="0.25">
      <c r="M18" s="68"/>
    </row>
    <row r="36" spans="5:5" x14ac:dyDescent="0.25">
      <c r="E36" s="7" t="s">
        <v>13</v>
      </c>
    </row>
  </sheetData>
  <sheetProtection algorithmName="SHA-512" hashValue="5n7h0q92uw5Yr3ouOQsYteov+kwORJD/wrzm+4EnQ+Ww6VaB4PeCKPDUuKNSO2PMo07dL5yY9kdSar7I5RNqoA==" saltValue="hPCXbNa/SVaYveYshTpsaQ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36"/>
  <sheetViews>
    <sheetView topLeftCell="A2" zoomScaleNormal="100" zoomScalePageLayoutView="85" workbookViewId="0">
      <selection activeCell="H3" sqref="A1:XFD1048576"/>
    </sheetView>
  </sheetViews>
  <sheetFormatPr defaultColWidth="9.140625" defaultRowHeight="15" x14ac:dyDescent="0.25"/>
  <cols>
    <col min="1" max="1" width="10" style="7" customWidth="1"/>
    <col min="2" max="2" width="11.5703125" style="17" customWidth="1"/>
    <col min="3" max="3" width="4.7109375" style="17" customWidth="1"/>
    <col min="4" max="4" width="11.140625" style="7" bestFit="1" customWidth="1"/>
    <col min="5" max="5" width="12.42578125" style="7" customWidth="1"/>
    <col min="6" max="6" width="11" style="7" customWidth="1"/>
    <col min="7" max="8" width="8" style="7" customWidth="1"/>
    <col min="9" max="9" width="9.5703125" style="7" customWidth="1"/>
    <col min="10" max="10" width="13.28515625" style="7" customWidth="1"/>
    <col min="11" max="11" width="9" style="7" customWidth="1"/>
    <col min="12" max="13" width="9.140625" style="7"/>
    <col min="14" max="15" width="9.42578125" style="7" bestFit="1" customWidth="1"/>
    <col min="16" max="16" width="10.28515625" style="7" bestFit="1" customWidth="1"/>
    <col min="17" max="17" width="9.140625" style="7"/>
    <col min="18" max="18" width="13" style="7" customWidth="1"/>
    <col min="19" max="20" width="9.140625" style="7"/>
    <col min="21" max="21" width="9.42578125" style="7" bestFit="1" customWidth="1"/>
    <col min="22" max="22" width="11.7109375" style="7" bestFit="1" customWidth="1"/>
    <col min="23" max="23" width="9.42578125" style="7" bestFit="1" customWidth="1"/>
    <col min="24" max="16384" width="9.140625" style="7"/>
  </cols>
  <sheetData>
    <row r="1" spans="1:23" s="1" customFormat="1" ht="15.75" hidden="1" thickBot="1" x14ac:dyDescent="0.3">
      <c r="B1" s="2"/>
      <c r="C1" s="2"/>
      <c r="D1" s="3"/>
      <c r="K1" s="2"/>
    </row>
    <row r="2" spans="1:23" ht="19.5" thickTop="1" x14ac:dyDescent="0.3">
      <c r="A2" s="4" t="s">
        <v>12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23" s="13" customFormat="1" ht="12.75" x14ac:dyDescent="0.2">
      <c r="A3" s="8"/>
      <c r="B3" s="9"/>
      <c r="C3" s="9"/>
      <c r="D3" s="10">
        <v>42915</v>
      </c>
      <c r="E3" s="9"/>
      <c r="F3" s="9"/>
      <c r="G3" s="9"/>
      <c r="H3" s="11" t="s">
        <v>31</v>
      </c>
      <c r="I3" s="9"/>
      <c r="J3" s="9"/>
      <c r="K3" s="12" t="s">
        <v>19</v>
      </c>
    </row>
    <row r="4" spans="1:23" s="13" customFormat="1" ht="13.5" thickBo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23" ht="16.5" thickTop="1" thickBot="1" x14ac:dyDescent="0.3"/>
    <row r="6" spans="1:23" ht="16.5" thickTop="1" thickBot="1" x14ac:dyDescent="0.3">
      <c r="A6" s="18" t="s">
        <v>7</v>
      </c>
      <c r="B6" s="19">
        <v>591</v>
      </c>
      <c r="C6" s="20"/>
      <c r="D6" s="21"/>
      <c r="E6" s="21"/>
      <c r="F6" s="22"/>
      <c r="G6" s="23"/>
      <c r="H6" s="23"/>
      <c r="I6" s="23"/>
      <c r="J6" s="23"/>
      <c r="K6" s="24"/>
    </row>
    <row r="7" spans="1:23" ht="16.5" thickTop="1" thickBot="1" x14ac:dyDescent="0.3">
      <c r="A7" s="25"/>
      <c r="B7" s="26"/>
      <c r="C7" s="27"/>
      <c r="D7" s="25"/>
      <c r="E7" s="25"/>
      <c r="F7" s="26"/>
      <c r="G7" s="25"/>
      <c r="H7" s="25"/>
      <c r="I7" s="25"/>
      <c r="J7" s="25"/>
      <c r="K7" s="25"/>
    </row>
    <row r="8" spans="1:23" ht="16.5" thickTop="1" thickBot="1" x14ac:dyDescent="0.3">
      <c r="A8" s="28" t="s">
        <v>16</v>
      </c>
      <c r="B8" s="29"/>
      <c r="C8" s="29"/>
      <c r="D8" s="29"/>
      <c r="E8" s="29"/>
      <c r="F8" s="29"/>
      <c r="G8" s="29"/>
      <c r="H8" s="29"/>
      <c r="I8" s="29"/>
      <c r="J8" s="29"/>
      <c r="K8" s="30"/>
      <c r="M8" s="28" t="s">
        <v>17</v>
      </c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ht="15.75" thickTop="1" x14ac:dyDescent="0.25">
      <c r="A9" s="1"/>
    </row>
    <row r="10" spans="1:23" ht="15.75" thickBot="1" x14ac:dyDescent="0.3"/>
    <row r="11" spans="1:23" s="37" customFormat="1" ht="45.75" thickBot="1" x14ac:dyDescent="0.3">
      <c r="A11" s="31" t="s">
        <v>1</v>
      </c>
      <c r="B11" s="32" t="s">
        <v>10</v>
      </c>
      <c r="C11" s="32" t="s">
        <v>2</v>
      </c>
      <c r="D11" s="32" t="s">
        <v>3</v>
      </c>
      <c r="E11" s="32" t="s">
        <v>4</v>
      </c>
      <c r="F11" s="33" t="s">
        <v>11</v>
      </c>
      <c r="G11" s="34" t="s">
        <v>18</v>
      </c>
      <c r="H11" s="35" t="s">
        <v>8</v>
      </c>
      <c r="I11" s="32" t="s">
        <v>9</v>
      </c>
      <c r="J11" s="32" t="s">
        <v>5</v>
      </c>
      <c r="K11" s="36" t="s">
        <v>6</v>
      </c>
      <c r="M11" s="31" t="s">
        <v>1</v>
      </c>
      <c r="N11" s="32" t="s">
        <v>10</v>
      </c>
      <c r="O11" s="32" t="s">
        <v>2</v>
      </c>
      <c r="P11" s="32" t="s">
        <v>3</v>
      </c>
      <c r="Q11" s="32" t="s">
        <v>4</v>
      </c>
      <c r="R11" s="33" t="s">
        <v>11</v>
      </c>
      <c r="S11" s="38" t="s">
        <v>0</v>
      </c>
      <c r="T11" s="35" t="s">
        <v>8</v>
      </c>
      <c r="U11" s="32" t="s">
        <v>9</v>
      </c>
      <c r="V11" s="32" t="s">
        <v>5</v>
      </c>
      <c r="W11" s="36" t="s">
        <v>6</v>
      </c>
    </row>
    <row r="12" spans="1:23" x14ac:dyDescent="0.25">
      <c r="A12" s="39"/>
      <c r="B12" s="40"/>
      <c r="C12" s="41"/>
      <c r="D12" s="42"/>
      <c r="E12" s="43"/>
      <c r="F12" s="43"/>
      <c r="G12" s="43"/>
      <c r="H12" s="43"/>
      <c r="I12" s="43"/>
      <c r="J12" s="41"/>
      <c r="K12" s="44"/>
      <c r="M12" s="39"/>
      <c r="N12" s="40"/>
      <c r="O12" s="41"/>
      <c r="P12" s="42"/>
      <c r="Q12" s="43"/>
      <c r="R12" s="43"/>
      <c r="S12" s="43"/>
      <c r="T12" s="43"/>
      <c r="U12" s="43"/>
      <c r="V12" s="41"/>
      <c r="W12" s="44"/>
    </row>
    <row r="13" spans="1:23" x14ac:dyDescent="0.25">
      <c r="A13" s="39" t="s">
        <v>21</v>
      </c>
      <c r="B13" s="40" t="s">
        <v>14</v>
      </c>
      <c r="C13" s="41" t="s">
        <v>23</v>
      </c>
      <c r="D13" s="42" t="s">
        <v>24</v>
      </c>
      <c r="E13" s="41" t="s">
        <v>15</v>
      </c>
      <c r="F13" s="45">
        <v>9.84</v>
      </c>
      <c r="G13" s="45">
        <v>9.9619969113951967</v>
      </c>
      <c r="H13" s="45">
        <f>0.1*G13</f>
        <v>0.99619969113951967</v>
      </c>
      <c r="I13" s="41">
        <v>4</v>
      </c>
      <c r="J13" s="46">
        <f>((F13-G13)/G13)*100</f>
        <v>-1.2246230598169394</v>
      </c>
      <c r="K13" s="50">
        <f>(F13-G13)/H13</f>
        <v>-0.12246230598169394</v>
      </c>
      <c r="L13" s="48"/>
      <c r="M13" s="39" t="s">
        <v>21</v>
      </c>
      <c r="N13" s="40" t="s">
        <v>14</v>
      </c>
      <c r="O13" s="41" t="s">
        <v>23</v>
      </c>
      <c r="P13" s="42" t="s">
        <v>24</v>
      </c>
      <c r="Q13" s="41" t="s">
        <v>15</v>
      </c>
      <c r="R13" s="45">
        <f>F13</f>
        <v>9.84</v>
      </c>
      <c r="S13" s="49" t="s">
        <v>25</v>
      </c>
      <c r="T13" s="49" t="s">
        <v>26</v>
      </c>
      <c r="U13" s="41">
        <v>1</v>
      </c>
      <c r="V13" s="46">
        <f>((R13-S13)/S13)*100</f>
        <v>9.9564197116996329</v>
      </c>
      <c r="W13" s="50">
        <f>(R13-S13)/T13</f>
        <v>0.91094980063388209</v>
      </c>
    </row>
    <row r="14" spans="1:23" x14ac:dyDescent="0.25">
      <c r="A14" s="39" t="s">
        <v>20</v>
      </c>
      <c r="B14" s="40" t="s">
        <v>14</v>
      </c>
      <c r="C14" s="41">
        <v>2</v>
      </c>
      <c r="D14" s="42" t="s">
        <v>24</v>
      </c>
      <c r="E14" s="41" t="s">
        <v>15</v>
      </c>
      <c r="F14" s="45">
        <v>5.15</v>
      </c>
      <c r="G14" s="45">
        <v>5.1855849358810433</v>
      </c>
      <c r="H14" s="45">
        <f t="shared" ref="H14:H15" si="0">0.1*G14</f>
        <v>0.51855849358810435</v>
      </c>
      <c r="I14" s="41">
        <v>4</v>
      </c>
      <c r="J14" s="46">
        <f t="shared" ref="J14:J15" si="1">((F14-G14)/G14)*100</f>
        <v>-0.6862280016824559</v>
      </c>
      <c r="K14" s="50">
        <f t="shared" ref="K14:K15" si="2">(F14-G14)/H14</f>
        <v>-6.8622800168245582E-2</v>
      </c>
      <c r="L14" s="48"/>
      <c r="M14" s="39" t="s">
        <v>20</v>
      </c>
      <c r="N14" s="40" t="s">
        <v>14</v>
      </c>
      <c r="O14" s="41">
        <v>2</v>
      </c>
      <c r="P14" s="42" t="s">
        <v>24</v>
      </c>
      <c r="Q14" s="41" t="s">
        <v>15</v>
      </c>
      <c r="R14" s="45">
        <f>F14</f>
        <v>5.15</v>
      </c>
      <c r="S14" s="49" t="s">
        <v>27</v>
      </c>
      <c r="T14" s="49" t="s">
        <v>28</v>
      </c>
      <c r="U14" s="41">
        <v>1</v>
      </c>
      <c r="V14" s="46">
        <f t="shared" ref="V14:V15" si="3">((R14-S14)/S14)*100</f>
        <v>17.072061832234606</v>
      </c>
      <c r="W14" s="50">
        <f t="shared" ref="W14:W15" si="4">(R14-S14)/T14</f>
        <v>0.73772102161100228</v>
      </c>
    </row>
    <row r="15" spans="1:23" ht="15.75" thickBot="1" x14ac:dyDescent="0.3">
      <c r="A15" s="53" t="s">
        <v>22</v>
      </c>
      <c r="B15" s="54" t="s">
        <v>14</v>
      </c>
      <c r="C15" s="54">
        <v>3</v>
      </c>
      <c r="D15" s="55" t="s">
        <v>24</v>
      </c>
      <c r="E15" s="54" t="s">
        <v>15</v>
      </c>
      <c r="F15" s="56">
        <v>1.46</v>
      </c>
      <c r="G15" s="56">
        <v>1.4590596548824957</v>
      </c>
      <c r="H15" s="56">
        <f t="shared" si="0"/>
        <v>0.14590596548824958</v>
      </c>
      <c r="I15" s="54">
        <v>4</v>
      </c>
      <c r="J15" s="57">
        <f t="shared" si="1"/>
        <v>6.4448709438136242E-2</v>
      </c>
      <c r="K15" s="58">
        <f t="shared" si="2"/>
        <v>6.4448709438136246E-3</v>
      </c>
      <c r="L15" s="48"/>
      <c r="M15" s="53" t="s">
        <v>22</v>
      </c>
      <c r="N15" s="54" t="s">
        <v>14</v>
      </c>
      <c r="O15" s="54">
        <v>3</v>
      </c>
      <c r="P15" s="55" t="s">
        <v>24</v>
      </c>
      <c r="Q15" s="54" t="s">
        <v>15</v>
      </c>
      <c r="R15" s="56">
        <f>F15</f>
        <v>1.46</v>
      </c>
      <c r="S15" s="59" t="s">
        <v>29</v>
      </c>
      <c r="T15" s="59" t="s">
        <v>30</v>
      </c>
      <c r="U15" s="54">
        <v>1</v>
      </c>
      <c r="V15" s="57">
        <f t="shared" si="3"/>
        <v>7.1166544387380766</v>
      </c>
      <c r="W15" s="58">
        <f t="shared" si="4"/>
        <v>0.54555680539932494</v>
      </c>
    </row>
    <row r="36" spans="5:5" x14ac:dyDescent="0.25">
      <c r="E36" s="7" t="s">
        <v>13</v>
      </c>
    </row>
  </sheetData>
  <sheetProtection algorithmName="SHA-512" hashValue="Dps+X77vt/VNMdj3L9XyVFA/xOkWB2PjbY3XykF0POXXbyQ1eSJ3cRMdQLJ7Zvu0y61fz5jvmSc66O/992jf2Q==" saltValue="d10vSt/IEMMOrAy0vEtsCg==" spinCount="100000" sheet="1" objects="1" scenario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2018</Jaar>
    <Ringtest xmlns="eba2475f-4c5c-418a-90c2-2b36802fc485">LABS</Ringtest>
    <DEEL xmlns="08cda046-0f15-45eb-a9d5-77306d3264cd">Deel 2</DEEL>
    <Publicatiedatum xmlns="dda9e79c-c62e-445e-b991-197574827cb3">2021-05-25T07:56:30+00:00</Publicatiedatum>
    <Distributie_x0020_datum xmlns="eba2475f-4c5c-418a-90c2-2b36802fc485">25 januari 2012</Distributie_x0020_datum>
    <PublicURL xmlns="08cda046-0f15-45eb-a9d5-77306d3264cd">https://reflabos.vito.be/ree/LABS_2018-6_Deel2.xlsx</PublicURL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B8D590-E249-40DE-A6FE-344475F9A296}"/>
</file>

<file path=customXml/itemProps2.xml><?xml version="1.0" encoding="utf-8"?>
<ds:datastoreItem xmlns:ds="http://schemas.openxmlformats.org/officeDocument/2006/customXml" ds:itemID="{A0422349-1495-420F-94F9-EC762236BEF8}"/>
</file>

<file path=customXml/itemProps3.xml><?xml version="1.0" encoding="utf-8"?>
<ds:datastoreItem xmlns:ds="http://schemas.openxmlformats.org/officeDocument/2006/customXml" ds:itemID="{5CAE1F24-2329-4497-8B7D-6C76F82DC6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223</vt:lpstr>
      <vt:lpstr>295</vt:lpstr>
      <vt:lpstr>339</vt:lpstr>
      <vt:lpstr>446</vt:lpstr>
      <vt:lpstr>509</vt:lpstr>
      <vt:lpstr>512</vt:lpstr>
      <vt:lpstr>551</vt:lpstr>
      <vt:lpstr>579</vt:lpstr>
      <vt:lpstr>591</vt:lpstr>
      <vt:lpstr>644</vt:lpstr>
      <vt:lpstr>689</vt:lpstr>
      <vt:lpstr>744</vt:lpstr>
      <vt:lpstr>807</vt:lpstr>
      <vt:lpstr>904</vt:lpstr>
      <vt:lpstr>928</vt:lpstr>
      <vt:lpstr>936</vt:lpstr>
      <vt:lpstr>'223'!Print_Titles</vt:lpstr>
      <vt:lpstr>'295'!Print_Titles</vt:lpstr>
      <vt:lpstr>'339'!Print_Titles</vt:lpstr>
      <vt:lpstr>'446'!Print_Titles</vt:lpstr>
      <vt:lpstr>'509'!Print_Titles</vt:lpstr>
      <vt:lpstr>'512'!Print_Titles</vt:lpstr>
      <vt:lpstr>'551'!Print_Titles</vt:lpstr>
      <vt:lpstr>'579'!Print_Titles</vt:lpstr>
      <vt:lpstr>'591'!Print_Titles</vt:lpstr>
      <vt:lpstr>'644'!Print_Titles</vt:lpstr>
      <vt:lpstr>'689'!Print_Titles</vt:lpstr>
      <vt:lpstr>'744'!Print_Titles</vt:lpstr>
      <vt:lpstr>'807'!Print_Titles</vt:lpstr>
      <vt:lpstr>'904'!Print_Titles</vt:lpstr>
      <vt:lpstr>'928'!Print_Titles</vt:lpstr>
      <vt:lpstr>'936'!Print_Titles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2018-6</dc:title>
  <dc:creator>dceustet</dc:creator>
  <cp:lastModifiedBy>Baeyens Bart</cp:lastModifiedBy>
  <cp:lastPrinted>2016-06-24T14:13:49Z</cp:lastPrinted>
  <dcterms:created xsi:type="dcterms:W3CDTF">2012-03-19T07:59:52Z</dcterms:created>
  <dcterms:modified xsi:type="dcterms:W3CDTF">2018-12-11T09:10:00Z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8400</vt:r8>
  </property>
  <property fmtid="{D5CDD505-2E9C-101B-9397-08002B2CF9AE}" pid="4" name="DEEL">
    <vt:lpwstr>Deel 2</vt:lpwstr>
  </property>
</Properties>
</file>