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0\LABS\5. Rapportering\Eindrapport\bijlagen eindrapport\Deel 3 per parameter\"/>
    </mc:Choice>
  </mc:AlternateContent>
  <xr:revisionPtr revIDLastSave="0" documentId="13_ncr:1_{B7EFF447-9B17-4176-B499-56C7D03A907D}" xr6:coauthVersionLast="36" xr6:coauthVersionMax="36" xr10:uidLastSave="{00000000-0000-0000-0000-000000000000}"/>
  <bookViews>
    <workbookView xWindow="216" yWindow="108" windowWidth="21108" windowHeight="9972" tabRatio="849" xr2:uid="{00000000-000D-0000-FFFF-FFFF00000000}"/>
  </bookViews>
  <sheets>
    <sheet name="HCl stap 1" sheetId="35" r:id="rId1"/>
    <sheet name="HCl stap 2" sheetId="34" r:id="rId2"/>
  </sheets>
  <definedNames>
    <definedName name="_xlnm.Print_Area" localSheetId="0">'HCl stap 1'!$A$1:$W$27</definedName>
    <definedName name="_xlnm.Print_Area" localSheetId="1">'HCl stap 2'!$A$1:$W$27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34" l="1"/>
  <c r="F24" i="34"/>
  <c r="H24" i="34" s="1"/>
  <c r="F25" i="34"/>
  <c r="H25" i="34" s="1"/>
  <c r="I24" i="34"/>
  <c r="I25" i="34"/>
  <c r="I25" i="35"/>
  <c r="H24" i="35"/>
  <c r="I24" i="35"/>
  <c r="F24" i="35"/>
  <c r="F25" i="35"/>
  <c r="H25" i="35" s="1"/>
  <c r="D5" i="35"/>
  <c r="F21" i="35" l="1"/>
  <c r="H21" i="35" s="1"/>
  <c r="I21" i="35"/>
  <c r="F22" i="35"/>
  <c r="H22" i="35" s="1"/>
  <c r="I22" i="35"/>
  <c r="F23" i="35"/>
  <c r="H23" i="35" s="1"/>
  <c r="I23" i="35"/>
  <c r="F21" i="34"/>
  <c r="H21" i="34" s="1"/>
  <c r="I21" i="34"/>
  <c r="F22" i="34"/>
  <c r="H22" i="34" s="1"/>
  <c r="I22" i="34"/>
  <c r="F23" i="34"/>
  <c r="H23" i="34" s="1"/>
  <c r="I23" i="34"/>
  <c r="I20" i="35" l="1"/>
  <c r="F20" i="35"/>
  <c r="H20" i="35" s="1"/>
  <c r="I19" i="35"/>
  <c r="F19" i="35"/>
  <c r="H19" i="35" s="1"/>
  <c r="I18" i="35"/>
  <c r="F18" i="35"/>
  <c r="H18" i="35" s="1"/>
  <c r="I17" i="35"/>
  <c r="F17" i="35"/>
  <c r="H17" i="35" s="1"/>
  <c r="I16" i="35"/>
  <c r="F16" i="35"/>
  <c r="H16" i="35" s="1"/>
  <c r="I15" i="35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2" i="34" l="1"/>
  <c r="H12" i="34" s="1"/>
  <c r="F13" i="34"/>
  <c r="F14" i="34"/>
  <c r="F15" i="34"/>
  <c r="F16" i="34"/>
  <c r="F17" i="34"/>
  <c r="F18" i="34"/>
  <c r="F19" i="34"/>
  <c r="F20" i="34"/>
  <c r="F11" i="34"/>
  <c r="H11" i="34" s="1"/>
  <c r="I11" i="34"/>
  <c r="I12" i="34" l="1"/>
  <c r="H13" i="34"/>
  <c r="I13" i="34"/>
  <c r="H14" i="34"/>
  <c r="I14" i="34"/>
  <c r="H15" i="34"/>
  <c r="I15" i="34"/>
  <c r="H16" i="34"/>
  <c r="I16" i="34"/>
  <c r="H17" i="34"/>
  <c r="I17" i="34"/>
  <c r="H18" i="34"/>
  <c r="I18" i="34"/>
  <c r="H19" i="34"/>
  <c r="I19" i="34"/>
  <c r="H20" i="34"/>
  <c r="I20" i="34"/>
</calcChain>
</file>

<file path=xl/sharedStrings.xml><?xml version="1.0" encoding="utf-8"?>
<sst xmlns="http://schemas.openxmlformats.org/spreadsheetml/2006/main" count="33" uniqueCount="16">
  <si>
    <t>Labonr.</t>
  </si>
  <si>
    <t/>
  </si>
  <si>
    <t>%</t>
  </si>
  <si>
    <t>Referentiewaarde:</t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</si>
  <si>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</si>
  <si>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</si>
  <si>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</si>
  <si>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</si>
  <si>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</si>
  <si>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</si>
  <si>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</si>
  <si>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</si>
  <si>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HCl stap 2</t>
  </si>
  <si>
    <t>mg/l</t>
  </si>
  <si>
    <t>HCl stap 1</t>
  </si>
  <si>
    <t>1,51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</si>
</sst>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5" applyNumberFormat="1" applyFont="1" applyFill="1" applyBorder="1" applyAlignment="1" applyProtection="1">
      <alignment horizontal="center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49" fontId="9" fillId="3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'HCl stap 1'!$C$11:$C$25</c:f>
              <c:numCache>
                <c:formatCode>General</c:formatCode>
                <c:ptCount val="15"/>
                <c:pt idx="0">
                  <c:v>193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1'!$H$11:$H$25</c:f>
              <c:numCache>
                <c:formatCode>0.000</c:formatCode>
                <c:ptCount val="15"/>
                <c:pt idx="0">
                  <c:v>0.93506493506493493</c:v>
                </c:pt>
                <c:pt idx="1">
                  <c:v>0.97402597402597391</c:v>
                </c:pt>
                <c:pt idx="2">
                  <c:v>1.0064935064935066</c:v>
                </c:pt>
                <c:pt idx="3">
                  <c:v>1</c:v>
                </c:pt>
                <c:pt idx="4">
                  <c:v>0.98051948051948046</c:v>
                </c:pt>
                <c:pt idx="5">
                  <c:v>0.98701298701298701</c:v>
                </c:pt>
                <c:pt idx="6">
                  <c:v>0.98051948051948046</c:v>
                </c:pt>
                <c:pt idx="7">
                  <c:v>1.0064935064935066</c:v>
                </c:pt>
                <c:pt idx="8">
                  <c:v>1</c:v>
                </c:pt>
                <c:pt idx="9">
                  <c:v>0.83116883116883111</c:v>
                </c:pt>
                <c:pt idx="10">
                  <c:v>0.94155844155844148</c:v>
                </c:pt>
                <c:pt idx="11">
                  <c:v>0.98701298701298701</c:v>
                </c:pt>
                <c:pt idx="12">
                  <c:v>0.96753246753246758</c:v>
                </c:pt>
                <c:pt idx="13">
                  <c:v>1.2142857142857144</c:v>
                </c:pt>
                <c:pt idx="14">
                  <c:v>0.98051948051948046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1'!$C$11:$C$25</c:f>
              <c:numCache>
                <c:formatCode>General</c:formatCode>
                <c:ptCount val="15"/>
                <c:pt idx="0">
                  <c:v>193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1'!$I$11:$I$25</c:f>
              <c:numCache>
                <c:formatCode>0.00</c:formatCode>
                <c:ptCount val="15"/>
                <c:pt idx="0">
                  <c:v>0.98051948051948046</c:v>
                </c:pt>
                <c:pt idx="1">
                  <c:v>0.98051948051948046</c:v>
                </c:pt>
                <c:pt idx="2">
                  <c:v>0.98051948051948046</c:v>
                </c:pt>
                <c:pt idx="3">
                  <c:v>0.98051948051948046</c:v>
                </c:pt>
                <c:pt idx="4">
                  <c:v>0.98051948051948046</c:v>
                </c:pt>
                <c:pt idx="5">
                  <c:v>0.98051948051948046</c:v>
                </c:pt>
                <c:pt idx="6">
                  <c:v>0.98051948051948046</c:v>
                </c:pt>
                <c:pt idx="7">
                  <c:v>0.98051948051948046</c:v>
                </c:pt>
                <c:pt idx="8">
                  <c:v>0.98051948051948046</c:v>
                </c:pt>
                <c:pt idx="9">
                  <c:v>0.98051948051948046</c:v>
                </c:pt>
                <c:pt idx="10">
                  <c:v>0.98051948051948046</c:v>
                </c:pt>
                <c:pt idx="11">
                  <c:v>0.98051948051948046</c:v>
                </c:pt>
                <c:pt idx="12">
                  <c:v>0.98051948051948046</c:v>
                </c:pt>
                <c:pt idx="13">
                  <c:v>0.98051948051948046</c:v>
                </c:pt>
                <c:pt idx="14">
                  <c:v>0.98051948051948046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3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'HCl stap 2'!$C$11:$C$25</c:f>
              <c:numCache>
                <c:formatCode>General</c:formatCode>
                <c:ptCount val="15"/>
                <c:pt idx="0">
                  <c:v>193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2'!$H$11:$H$25</c:f>
              <c:numCache>
                <c:formatCode>0.000</c:formatCode>
                <c:ptCount val="15"/>
                <c:pt idx="0">
                  <c:v>0.99594594594594599</c:v>
                </c:pt>
                <c:pt idx="1">
                  <c:v>1.0310810810810809</c:v>
                </c:pt>
                <c:pt idx="2">
                  <c:v>0.97837837837837838</c:v>
                </c:pt>
                <c:pt idx="3">
                  <c:v>0.99324324324324309</c:v>
                </c:pt>
                <c:pt idx="4">
                  <c:v>0.95135135135135129</c:v>
                </c:pt>
                <c:pt idx="5">
                  <c:v>1.077027027027027</c:v>
                </c:pt>
                <c:pt idx="6">
                  <c:v>1</c:v>
                </c:pt>
                <c:pt idx="7">
                  <c:v>1.0256756756756757</c:v>
                </c:pt>
                <c:pt idx="8">
                  <c:v>0.9864864864864864</c:v>
                </c:pt>
                <c:pt idx="9">
                  <c:v>0.91891891891891886</c:v>
                </c:pt>
                <c:pt idx="10">
                  <c:v>0.99054054054054053</c:v>
                </c:pt>
                <c:pt idx="11">
                  <c:v>1.0054054054054056</c:v>
                </c:pt>
                <c:pt idx="12">
                  <c:v>0.97027027027027013</c:v>
                </c:pt>
                <c:pt idx="13">
                  <c:v>1.0743243243243243</c:v>
                </c:pt>
                <c:pt idx="14">
                  <c:v>0.99054054054054053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2'!$C$11:$C$25</c:f>
              <c:numCache>
                <c:formatCode>General</c:formatCode>
                <c:ptCount val="15"/>
                <c:pt idx="0">
                  <c:v>193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2'!$I$11:$I$25</c:f>
              <c:numCache>
                <c:formatCode>0.00</c:formatCode>
                <c:ptCount val="15"/>
                <c:pt idx="0">
                  <c:v>0.99729729729729721</c:v>
                </c:pt>
                <c:pt idx="1">
                  <c:v>0.99729729729729721</c:v>
                </c:pt>
                <c:pt idx="2">
                  <c:v>0.99729729729729721</c:v>
                </c:pt>
                <c:pt idx="3">
                  <c:v>0.99729729729729721</c:v>
                </c:pt>
                <c:pt idx="4">
                  <c:v>0.99729729729729721</c:v>
                </c:pt>
                <c:pt idx="5">
                  <c:v>0.99729729729729721</c:v>
                </c:pt>
                <c:pt idx="6">
                  <c:v>0.99729729729729721</c:v>
                </c:pt>
                <c:pt idx="7">
                  <c:v>0.99729729729729721</c:v>
                </c:pt>
                <c:pt idx="8">
                  <c:v>0.99729729729729721</c:v>
                </c:pt>
                <c:pt idx="9">
                  <c:v>0.99729729729729721</c:v>
                </c:pt>
                <c:pt idx="10">
                  <c:v>0.99729729729729721</c:v>
                </c:pt>
                <c:pt idx="11">
                  <c:v>0.99729729729729721</c:v>
                </c:pt>
                <c:pt idx="12">
                  <c:v>0.99729729729729721</c:v>
                </c:pt>
                <c:pt idx="13">
                  <c:v>0.99729729729729721</c:v>
                </c:pt>
                <c:pt idx="14">
                  <c:v>0.99729729729729721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2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740833</xdr:colOff>
      <xdr:row>9</xdr:row>
      <xdr:rowOff>144200</xdr:rowOff>
    </xdr:from>
    <xdr:to>
      <xdr:col>17</xdr:col>
      <xdr:colOff>402168</xdr:colOff>
      <xdr:row>27</xdr:row>
      <xdr:rowOff>100887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496093</xdr:colOff>
      <xdr:row>9</xdr:row>
      <xdr:rowOff>113770</xdr:rowOff>
    </xdr:from>
    <xdr:to>
      <xdr:col>20</xdr:col>
      <xdr:colOff>370417</xdr:colOff>
      <xdr:row>27</xdr:row>
      <xdr:rowOff>70457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Q33"/>
  <sheetViews>
    <sheetView tabSelected="1" zoomScale="90" zoomScaleNormal="90" workbookViewId="0">
      <selection activeCell="G32" sqref="G32"/>
    </sheetView>
  </sheetViews>
  <sheetFormatPr defaultColWidth="9.109375" defaultRowHeight="15.6" x14ac:dyDescent="0.3"/>
  <cols>
    <col min="1" max="2" width="8.6640625" style="1" customWidth="1"/>
    <col min="3" max="3" width="23.88671875" style="1" customWidth="1"/>
    <col min="4" max="4" width="10.33203125" style="1" customWidth="1"/>
    <col min="5" max="5" width="13.44140625" style="1" bestFit="1" customWidth="1"/>
    <col min="6" max="6" width="17.44140625" style="1" bestFit="1" customWidth="1"/>
    <col min="7" max="7" width="11.88671875" style="1" bestFit="1" customWidth="1"/>
    <col min="8" max="8" width="15.33203125" style="1" bestFit="1" customWidth="1"/>
    <col min="9" max="17" width="11.88671875" style="1" bestFit="1" customWidth="1"/>
    <col min="18" max="16384" width="9.109375" style="1"/>
  </cols>
  <sheetData>
    <row r="1" spans="1:9" x14ac:dyDescent="0.3">
      <c r="C1" s="2" t="s">
        <v>4</v>
      </c>
      <c r="D1" s="3" t="s">
        <v>14</v>
      </c>
      <c r="E1" s="3"/>
      <c r="F1" s="4"/>
    </row>
    <row r="2" spans="1:9" x14ac:dyDescent="0.3">
      <c r="C2" s="5" t="s">
        <v>3</v>
      </c>
      <c r="D2" s="10">
        <v>1.54</v>
      </c>
      <c r="E2" s="1" t="s">
        <v>13</v>
      </c>
    </row>
    <row r="3" spans="1:9" x14ac:dyDescent="0.3">
      <c r="C3" s="5" t="s">
        <v>9</v>
      </c>
      <c r="D3" s="14" t="s">
        <v>15</v>
      </c>
      <c r="E3" s="1" t="s">
        <v>13</v>
      </c>
      <c r="F3" s="6"/>
    </row>
    <row r="4" spans="1:9" x14ac:dyDescent="0.3">
      <c r="C4" s="5" t="s">
        <v>10</v>
      </c>
      <c r="D4" s="9">
        <v>4.7E-2</v>
      </c>
      <c r="E4" s="1" t="s">
        <v>13</v>
      </c>
      <c r="F4" s="6"/>
    </row>
    <row r="5" spans="1:9" x14ac:dyDescent="0.3">
      <c r="C5" s="5" t="s">
        <v>11</v>
      </c>
      <c r="D5" s="16">
        <f>(D4/D3)*100</f>
        <v>3.1125827814569536</v>
      </c>
      <c r="E5" s="1" t="s">
        <v>2</v>
      </c>
      <c r="F5" s="6"/>
    </row>
    <row r="6" spans="1:9" x14ac:dyDescent="0.3">
      <c r="C6" s="5" t="s">
        <v>5</v>
      </c>
      <c r="D6" s="15">
        <v>15</v>
      </c>
      <c r="E6" s="6"/>
      <c r="F6" s="6"/>
    </row>
    <row r="7" spans="1:9" x14ac:dyDescent="0.3">
      <c r="C7" s="6"/>
      <c r="D7" s="6"/>
      <c r="E7" s="6"/>
      <c r="F7" s="6"/>
    </row>
    <row r="8" spans="1:9" x14ac:dyDescent="0.3">
      <c r="C8" s="6"/>
      <c r="D8" s="6"/>
      <c r="E8" s="6"/>
      <c r="F8" s="6"/>
    </row>
    <row r="9" spans="1:9" ht="31.2" x14ac:dyDescent="0.3">
      <c r="C9" s="6" t="s">
        <v>0</v>
      </c>
      <c r="D9" s="6" t="s">
        <v>8</v>
      </c>
      <c r="E9" s="7" t="s">
        <v>6</v>
      </c>
      <c r="F9" s="7" t="s">
        <v>7</v>
      </c>
    </row>
    <row r="10" spans="1:9" x14ac:dyDescent="0.3">
      <c r="A10" s="8"/>
      <c r="D10" s="6"/>
      <c r="E10" s="9"/>
      <c r="F10" s="6"/>
    </row>
    <row r="11" spans="1:9" x14ac:dyDescent="0.3">
      <c r="C11" s="14">
        <v>193</v>
      </c>
      <c r="D11" s="14">
        <v>1.44</v>
      </c>
      <c r="E11" s="17">
        <v>-1.49</v>
      </c>
      <c r="F11" s="12">
        <f t="shared" ref="F11:F25" si="0">((D11-$D$2)/$D$2)*100</f>
        <v>-6.4935064935064988</v>
      </c>
      <c r="H11" s="13">
        <f>(100+F11)/100</f>
        <v>0.93506493506493493</v>
      </c>
      <c r="I11" s="1">
        <f>1+($D$3-$D$2)/$D$2</f>
        <v>0.98051948051948046</v>
      </c>
    </row>
    <row r="12" spans="1:9" x14ac:dyDescent="0.3">
      <c r="C12" s="14">
        <v>223</v>
      </c>
      <c r="D12" s="14">
        <v>1.5</v>
      </c>
      <c r="E12" s="17">
        <v>-0.21</v>
      </c>
      <c r="F12" s="12">
        <f t="shared" si="0"/>
        <v>-2.5974025974025996</v>
      </c>
      <c r="H12" s="13">
        <f t="shared" ref="H12:H23" si="1">(100+F12)/100</f>
        <v>0.97402597402597391</v>
      </c>
      <c r="I12" s="1">
        <f t="shared" ref="I12:I25" si="2">1+($D$3-$D$2)/$D$2</f>
        <v>0.98051948051948046</v>
      </c>
    </row>
    <row r="13" spans="1:9" x14ac:dyDescent="0.3">
      <c r="C13" s="14">
        <v>225</v>
      </c>
      <c r="D13" s="14">
        <v>1.55</v>
      </c>
      <c r="E13" s="17">
        <v>0.85</v>
      </c>
      <c r="F13" s="12">
        <f t="shared" si="0"/>
        <v>0.6493506493506499</v>
      </c>
      <c r="H13" s="13">
        <f t="shared" si="1"/>
        <v>1.0064935064935066</v>
      </c>
      <c r="I13" s="1">
        <f t="shared" si="2"/>
        <v>0.98051948051948046</v>
      </c>
    </row>
    <row r="14" spans="1:9" x14ac:dyDescent="0.3">
      <c r="C14" s="14">
        <v>295</v>
      </c>
      <c r="D14" s="14">
        <v>1.54</v>
      </c>
      <c r="E14" s="17">
        <v>0.64</v>
      </c>
      <c r="F14" s="12">
        <f t="shared" si="0"/>
        <v>0</v>
      </c>
      <c r="H14" s="13">
        <f t="shared" si="1"/>
        <v>1</v>
      </c>
      <c r="I14" s="1">
        <f t="shared" si="2"/>
        <v>0.98051948051948046</v>
      </c>
    </row>
    <row r="15" spans="1:9" x14ac:dyDescent="0.3">
      <c r="C15" s="14">
        <v>339</v>
      </c>
      <c r="D15" s="14">
        <v>1.51</v>
      </c>
      <c r="E15" s="17">
        <v>0</v>
      </c>
      <c r="F15" s="12">
        <f t="shared" si="0"/>
        <v>-1.9480519480519498</v>
      </c>
      <c r="H15" s="13">
        <f t="shared" si="1"/>
        <v>0.98051948051948046</v>
      </c>
      <c r="I15" s="1">
        <f t="shared" si="2"/>
        <v>0.98051948051948046</v>
      </c>
    </row>
    <row r="16" spans="1:9" x14ac:dyDescent="0.3">
      <c r="C16" s="14">
        <v>446</v>
      </c>
      <c r="D16" s="14">
        <v>1.52</v>
      </c>
      <c r="E16" s="17">
        <v>0.21</v>
      </c>
      <c r="F16" s="12">
        <f t="shared" si="0"/>
        <v>-1.2987012987012998</v>
      </c>
      <c r="H16" s="13">
        <f t="shared" si="1"/>
        <v>0.98701298701298701</v>
      </c>
      <c r="I16" s="1">
        <f t="shared" si="2"/>
        <v>0.98051948051948046</v>
      </c>
    </row>
    <row r="17" spans="1:17" x14ac:dyDescent="0.3">
      <c r="C17" s="14">
        <v>509</v>
      </c>
      <c r="D17" s="14">
        <v>1.51</v>
      </c>
      <c r="E17" s="17">
        <v>0</v>
      </c>
      <c r="F17" s="12">
        <f t="shared" si="0"/>
        <v>-1.9480519480519498</v>
      </c>
      <c r="H17" s="13">
        <f t="shared" si="1"/>
        <v>0.98051948051948046</v>
      </c>
      <c r="I17" s="1">
        <f t="shared" si="2"/>
        <v>0.98051948051948046</v>
      </c>
    </row>
    <row r="18" spans="1:17" x14ac:dyDescent="0.3">
      <c r="C18" s="14">
        <v>512</v>
      </c>
      <c r="D18" s="14">
        <v>1.55</v>
      </c>
      <c r="E18" s="17">
        <v>0.85</v>
      </c>
      <c r="F18" s="12">
        <f t="shared" si="0"/>
        <v>0.6493506493506499</v>
      </c>
      <c r="H18" s="13">
        <f t="shared" si="1"/>
        <v>1.0064935064935066</v>
      </c>
      <c r="I18" s="1">
        <f t="shared" si="2"/>
        <v>0.98051948051948046</v>
      </c>
    </row>
    <row r="19" spans="1:17" x14ac:dyDescent="0.3">
      <c r="C19" s="14">
        <v>579</v>
      </c>
      <c r="D19" s="14">
        <v>1.54</v>
      </c>
      <c r="E19" s="17">
        <v>0.64</v>
      </c>
      <c r="F19" s="12">
        <f t="shared" si="0"/>
        <v>0</v>
      </c>
      <c r="H19" s="13">
        <f t="shared" si="1"/>
        <v>1</v>
      </c>
      <c r="I19" s="1">
        <f t="shared" si="2"/>
        <v>0.98051948051948046</v>
      </c>
    </row>
    <row r="20" spans="1:17" x14ac:dyDescent="0.3">
      <c r="C20" s="14">
        <v>591</v>
      </c>
      <c r="D20" s="14">
        <v>1.28</v>
      </c>
      <c r="E20" s="18">
        <v>-4.88</v>
      </c>
      <c r="F20" s="12">
        <f t="shared" si="0"/>
        <v>-16.883116883116884</v>
      </c>
      <c r="H20" s="13">
        <f t="shared" si="1"/>
        <v>0.83116883116883111</v>
      </c>
      <c r="I20" s="1">
        <f t="shared" si="2"/>
        <v>0.98051948051948046</v>
      </c>
    </row>
    <row r="21" spans="1:17" x14ac:dyDescent="0.3">
      <c r="C21" s="14">
        <v>644</v>
      </c>
      <c r="D21" s="14">
        <v>1.45</v>
      </c>
      <c r="E21" s="17">
        <v>-1.27</v>
      </c>
      <c r="F21" s="12">
        <f t="shared" si="0"/>
        <v>-5.844155844155849</v>
      </c>
      <c r="H21" s="13">
        <f t="shared" si="1"/>
        <v>0.94155844155844148</v>
      </c>
      <c r="I21" s="1">
        <f t="shared" si="2"/>
        <v>0.98051948051948046</v>
      </c>
    </row>
    <row r="22" spans="1:17" x14ac:dyDescent="0.3">
      <c r="A22" s="12"/>
      <c r="C22" s="14">
        <v>689</v>
      </c>
      <c r="D22" s="14">
        <v>1.52</v>
      </c>
      <c r="E22" s="17">
        <v>0.21</v>
      </c>
      <c r="F22" s="12">
        <f t="shared" si="0"/>
        <v>-1.2987012987012998</v>
      </c>
      <c r="H22" s="13">
        <f t="shared" si="1"/>
        <v>0.98701298701298701</v>
      </c>
      <c r="I22" s="1">
        <f t="shared" si="2"/>
        <v>0.98051948051948046</v>
      </c>
    </row>
    <row r="23" spans="1:17" x14ac:dyDescent="0.3">
      <c r="A23" s="10"/>
      <c r="C23" s="14">
        <v>744</v>
      </c>
      <c r="D23" s="14">
        <v>1.49</v>
      </c>
      <c r="E23" s="17">
        <v>-0.42</v>
      </c>
      <c r="F23" s="12">
        <f t="shared" si="0"/>
        <v>-3.2467532467532494</v>
      </c>
      <c r="H23" s="13">
        <f t="shared" si="1"/>
        <v>0.96753246753246758</v>
      </c>
      <c r="I23" s="1">
        <f t="shared" si="2"/>
        <v>0.98051948051948046</v>
      </c>
    </row>
    <row r="24" spans="1:17" x14ac:dyDescent="0.3">
      <c r="A24" s="10"/>
      <c r="C24" s="14">
        <v>904</v>
      </c>
      <c r="D24" s="14">
        <v>1.87</v>
      </c>
      <c r="E24" s="18">
        <v>7.64</v>
      </c>
      <c r="F24" s="12">
        <f t="shared" si="0"/>
        <v>21.428571428571434</v>
      </c>
      <c r="H24" s="13">
        <f t="shared" ref="H24:H25" si="3">(100+F24)/100</f>
        <v>1.2142857142857144</v>
      </c>
      <c r="I24" s="1">
        <f t="shared" si="2"/>
        <v>0.98051948051948046</v>
      </c>
    </row>
    <row r="25" spans="1:17" x14ac:dyDescent="0.3">
      <c r="C25" s="14">
        <v>928</v>
      </c>
      <c r="D25" s="14">
        <v>1.51</v>
      </c>
      <c r="E25" s="17">
        <v>0</v>
      </c>
      <c r="F25" s="12">
        <f t="shared" si="0"/>
        <v>-1.9480519480519498</v>
      </c>
      <c r="H25" s="13">
        <f t="shared" si="3"/>
        <v>0.98051948051948046</v>
      </c>
      <c r="I25" s="1">
        <f t="shared" si="2"/>
        <v>0.98051948051948046</v>
      </c>
    </row>
    <row r="26" spans="1:17" x14ac:dyDescent="0.3">
      <c r="C26" s="14"/>
      <c r="D26" s="14"/>
      <c r="E26" s="11"/>
      <c r="F26" s="12"/>
      <c r="H26" s="13"/>
    </row>
    <row r="27" spans="1:17" x14ac:dyDescent="0.3">
      <c r="C27" s="10"/>
      <c r="E27" s="10"/>
      <c r="F27" s="10"/>
    </row>
    <row r="28" spans="1:17" x14ac:dyDescent="0.3">
      <c r="E28" s="10"/>
      <c r="F28" s="10"/>
    </row>
    <row r="29" spans="1:17" x14ac:dyDescent="0.3">
      <c r="E29" s="10"/>
      <c r="F29" s="10"/>
    </row>
    <row r="30" spans="1:17" x14ac:dyDescent="0.3">
      <c r="E30" s="10"/>
      <c r="F30" s="10"/>
    </row>
    <row r="31" spans="1:17" x14ac:dyDescent="0.3">
      <c r="C31" s="19"/>
      <c r="D31" s="19"/>
      <c r="E31" s="12"/>
      <c r="F31" s="1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x14ac:dyDescent="0.3">
      <c r="E32" s="10"/>
      <c r="F32" s="10"/>
    </row>
    <row r="33" spans="3:8" x14ac:dyDescent="0.3">
      <c r="C33" s="10"/>
      <c r="F33" s="10"/>
      <c r="G33" s="10"/>
      <c r="H33" s="1" t="s">
        <v>1</v>
      </c>
    </row>
  </sheetData>
  <sheetProtection algorithmName="SHA-512" hashValue="I1g8HeHWCVA3LssvSVg9isXu3e404kGyz9qufuGbdseIY3jt7grlnKQRRa3PeTVnXJot51gzhJlTM3buCiqHtg==" saltValue="ucz4sLjbBY4oYBRbVFgEfQ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90" zoomScaleNormal="90" workbookViewId="0">
      <selection activeCell="E35" sqref="E35"/>
    </sheetView>
  </sheetViews>
  <sheetFormatPr defaultColWidth="9.109375" defaultRowHeight="15.6" x14ac:dyDescent="0.3"/>
  <cols>
    <col min="1" max="2" width="8.6640625" style="1" customWidth="1"/>
    <col min="3" max="3" width="23.88671875" style="1" customWidth="1"/>
    <col min="4" max="4" width="10.33203125" style="1" customWidth="1"/>
    <col min="5" max="5" width="13" style="1" bestFit="1" customWidth="1"/>
    <col min="6" max="6" width="17" style="1" bestFit="1" customWidth="1"/>
    <col min="7" max="7" width="9.109375" style="1"/>
    <col min="8" max="8" width="14.88671875" style="1" bestFit="1" customWidth="1"/>
    <col min="9" max="16384" width="9.109375" style="1"/>
  </cols>
  <sheetData>
    <row r="1" spans="1:9" x14ac:dyDescent="0.3">
      <c r="C1" s="2" t="s">
        <v>4</v>
      </c>
      <c r="D1" s="3" t="s">
        <v>12</v>
      </c>
      <c r="E1" s="3"/>
      <c r="F1" s="4"/>
    </row>
    <row r="2" spans="1:9" x14ac:dyDescent="0.3">
      <c r="C2" s="5" t="s">
        <v>3</v>
      </c>
      <c r="D2" s="10">
        <v>7.4</v>
      </c>
      <c r="E2" s="1" t="s">
        <v>13</v>
      </c>
    </row>
    <row r="3" spans="1:9" x14ac:dyDescent="0.3">
      <c r="C3" s="5" t="s">
        <v>9</v>
      </c>
      <c r="D3" s="14">
        <v>7.38</v>
      </c>
      <c r="E3" s="1" t="s">
        <v>13</v>
      </c>
      <c r="F3" s="6"/>
    </row>
    <row r="4" spans="1:9" x14ac:dyDescent="0.3">
      <c r="C4" s="5" t="s">
        <v>10</v>
      </c>
      <c r="D4" s="14">
        <v>0.26900000000000002</v>
      </c>
      <c r="E4" s="1" t="s">
        <v>13</v>
      </c>
      <c r="F4" s="6"/>
    </row>
    <row r="5" spans="1:9" x14ac:dyDescent="0.3">
      <c r="C5" s="5" t="s">
        <v>11</v>
      </c>
      <c r="D5" s="16">
        <f>(D4/D3)*100</f>
        <v>3.6449864498644993</v>
      </c>
      <c r="E5" s="1" t="s">
        <v>2</v>
      </c>
      <c r="F5" s="6"/>
    </row>
    <row r="6" spans="1:9" x14ac:dyDescent="0.3">
      <c r="C6" s="5" t="s">
        <v>5</v>
      </c>
      <c r="D6" s="15">
        <v>15</v>
      </c>
      <c r="E6" s="6"/>
      <c r="F6" s="6"/>
    </row>
    <row r="7" spans="1:9" x14ac:dyDescent="0.3">
      <c r="C7" s="6"/>
      <c r="D7" s="6"/>
      <c r="E7" s="6"/>
      <c r="F7" s="6"/>
    </row>
    <row r="8" spans="1:9" x14ac:dyDescent="0.3">
      <c r="C8" s="6"/>
      <c r="D8" s="6"/>
      <c r="E8" s="6"/>
      <c r="F8" s="6"/>
    </row>
    <row r="9" spans="1:9" ht="31.2" x14ac:dyDescent="0.3">
      <c r="C9" s="6" t="s">
        <v>0</v>
      </c>
      <c r="D9" s="6" t="s">
        <v>8</v>
      </c>
      <c r="E9" s="7" t="s">
        <v>6</v>
      </c>
      <c r="F9" s="7" t="s">
        <v>7</v>
      </c>
    </row>
    <row r="10" spans="1:9" x14ac:dyDescent="0.3">
      <c r="A10" s="8"/>
      <c r="D10" s="6"/>
      <c r="E10" s="9"/>
      <c r="F10" s="6"/>
    </row>
    <row r="11" spans="1:9" x14ac:dyDescent="0.3">
      <c r="C11" s="14">
        <v>193</v>
      </c>
      <c r="D11" s="14">
        <v>7.37</v>
      </c>
      <c r="E11" s="17">
        <v>-0.05</v>
      </c>
      <c r="F11" s="12">
        <f t="shared" ref="F11:F25" si="0">((D11-$D$2)/$D$2)*100</f>
        <v>-0.4054054054054087</v>
      </c>
      <c r="H11" s="13">
        <f>(100+F11)/100</f>
        <v>0.99594594594594599</v>
      </c>
      <c r="I11" s="1">
        <f>1+($D$3-$D$2)/$D$2</f>
        <v>0.99729729729729721</v>
      </c>
    </row>
    <row r="12" spans="1:9" x14ac:dyDescent="0.3">
      <c r="C12" s="14">
        <v>223</v>
      </c>
      <c r="D12" s="14">
        <v>7.63</v>
      </c>
      <c r="E12" s="17">
        <v>0.91</v>
      </c>
      <c r="F12" s="12">
        <f t="shared" si="0"/>
        <v>3.1081081081081017</v>
      </c>
      <c r="H12" s="13">
        <f>(100+F12)/100</f>
        <v>1.0310810810810809</v>
      </c>
      <c r="I12" s="1">
        <f t="shared" ref="I12:I25" si="1">1+($D$3-$D$2)/$D$2</f>
        <v>0.99729729729729721</v>
      </c>
    </row>
    <row r="13" spans="1:9" x14ac:dyDescent="0.3">
      <c r="C13" s="14">
        <v>225</v>
      </c>
      <c r="D13" s="14">
        <v>7.24</v>
      </c>
      <c r="E13" s="20">
        <v>-0.53</v>
      </c>
      <c r="F13" s="12">
        <f t="shared" si="0"/>
        <v>-2.1621621621621641</v>
      </c>
      <c r="H13" s="13">
        <f t="shared" ref="H13:H23" si="2">(100+F13)/100</f>
        <v>0.97837837837837838</v>
      </c>
      <c r="I13" s="1">
        <f t="shared" si="1"/>
        <v>0.99729729729729721</v>
      </c>
    </row>
    <row r="14" spans="1:9" x14ac:dyDescent="0.3">
      <c r="C14" s="14">
        <v>295</v>
      </c>
      <c r="D14" s="14">
        <v>7.35</v>
      </c>
      <c r="E14" s="20">
        <v>-0.13</v>
      </c>
      <c r="F14" s="12">
        <f t="shared" si="0"/>
        <v>-0.67567567567568521</v>
      </c>
      <c r="H14" s="13">
        <f t="shared" si="2"/>
        <v>0.99324324324324309</v>
      </c>
      <c r="I14" s="1">
        <f t="shared" si="1"/>
        <v>0.99729729729729721</v>
      </c>
    </row>
    <row r="15" spans="1:9" x14ac:dyDescent="0.3">
      <c r="C15" s="14">
        <v>339</v>
      </c>
      <c r="D15" s="14">
        <v>7.04</v>
      </c>
      <c r="E15" s="20">
        <v>-1.28</v>
      </c>
      <c r="F15" s="12">
        <f t="shared" si="0"/>
        <v>-4.8648648648648694</v>
      </c>
      <c r="H15" s="13">
        <f t="shared" si="2"/>
        <v>0.95135135135135129</v>
      </c>
      <c r="I15" s="1">
        <f t="shared" si="1"/>
        <v>0.99729729729729721</v>
      </c>
    </row>
    <row r="16" spans="1:9" x14ac:dyDescent="0.3">
      <c r="C16" s="14">
        <v>446</v>
      </c>
      <c r="D16" s="14">
        <v>7.97</v>
      </c>
      <c r="E16" s="21">
        <v>2.1800000000000002</v>
      </c>
      <c r="F16" s="12">
        <f t="shared" si="0"/>
        <v>7.7027027027026946</v>
      </c>
      <c r="H16" s="13">
        <f t="shared" si="2"/>
        <v>1.077027027027027</v>
      </c>
      <c r="I16" s="1">
        <f t="shared" si="1"/>
        <v>0.99729729729729721</v>
      </c>
    </row>
    <row r="17" spans="1:9" x14ac:dyDescent="0.3">
      <c r="C17" s="14">
        <v>509</v>
      </c>
      <c r="D17" s="14">
        <v>7.4</v>
      </c>
      <c r="E17" s="20">
        <v>0.06</v>
      </c>
      <c r="F17" s="12">
        <f t="shared" si="0"/>
        <v>0</v>
      </c>
      <c r="H17" s="13">
        <f t="shared" si="2"/>
        <v>1</v>
      </c>
      <c r="I17" s="1">
        <f t="shared" si="1"/>
        <v>0.99729729729729721</v>
      </c>
    </row>
    <row r="18" spans="1:9" x14ac:dyDescent="0.3">
      <c r="C18" s="14">
        <v>512</v>
      </c>
      <c r="D18" s="14">
        <v>7.59</v>
      </c>
      <c r="E18" s="20">
        <v>0.76</v>
      </c>
      <c r="F18" s="12">
        <f t="shared" si="0"/>
        <v>2.5675675675675609</v>
      </c>
      <c r="H18" s="13">
        <f t="shared" si="2"/>
        <v>1.0256756756756757</v>
      </c>
      <c r="I18" s="1">
        <f t="shared" si="1"/>
        <v>0.99729729729729721</v>
      </c>
    </row>
    <row r="19" spans="1:9" x14ac:dyDescent="0.3">
      <c r="C19" s="14">
        <v>579</v>
      </c>
      <c r="D19" s="14">
        <v>7.3</v>
      </c>
      <c r="E19" s="20">
        <v>-0.31</v>
      </c>
      <c r="F19" s="12">
        <f t="shared" si="0"/>
        <v>-1.3513513513513586</v>
      </c>
      <c r="H19" s="13">
        <f t="shared" si="2"/>
        <v>0.9864864864864864</v>
      </c>
      <c r="I19" s="1">
        <f t="shared" si="1"/>
        <v>0.99729729729729721</v>
      </c>
    </row>
    <row r="20" spans="1:9" x14ac:dyDescent="0.3">
      <c r="C20" s="14">
        <v>591</v>
      </c>
      <c r="D20" s="14">
        <v>6.8</v>
      </c>
      <c r="E20" s="21">
        <v>-2.17</v>
      </c>
      <c r="F20" s="12">
        <f t="shared" si="0"/>
        <v>-8.1081081081081159</v>
      </c>
      <c r="H20" s="13">
        <f t="shared" si="2"/>
        <v>0.91891891891891886</v>
      </c>
      <c r="I20" s="1">
        <f t="shared" si="1"/>
        <v>0.99729729729729721</v>
      </c>
    </row>
    <row r="21" spans="1:9" x14ac:dyDescent="0.3">
      <c r="C21" s="14">
        <v>644</v>
      </c>
      <c r="D21" s="14">
        <v>7.33</v>
      </c>
      <c r="E21" s="20">
        <v>-0.2</v>
      </c>
      <c r="F21" s="12">
        <f t="shared" si="0"/>
        <v>-0.94594594594594983</v>
      </c>
      <c r="H21" s="13">
        <f t="shared" si="2"/>
        <v>0.99054054054054053</v>
      </c>
      <c r="I21" s="1">
        <f t="shared" si="1"/>
        <v>0.99729729729729721</v>
      </c>
    </row>
    <row r="22" spans="1:9" x14ac:dyDescent="0.3">
      <c r="A22" s="12"/>
      <c r="C22" s="14">
        <v>689</v>
      </c>
      <c r="D22" s="14">
        <v>7.44</v>
      </c>
      <c r="E22" s="20">
        <v>0.21</v>
      </c>
      <c r="F22" s="12">
        <f t="shared" si="0"/>
        <v>0.54054054054054101</v>
      </c>
      <c r="H22" s="13">
        <f t="shared" si="2"/>
        <v>1.0054054054054056</v>
      </c>
      <c r="I22" s="1">
        <f t="shared" si="1"/>
        <v>0.99729729729729721</v>
      </c>
    </row>
    <row r="23" spans="1:9" x14ac:dyDescent="0.3">
      <c r="A23" s="10"/>
      <c r="C23" s="14">
        <v>744</v>
      </c>
      <c r="D23" s="14">
        <v>7.18</v>
      </c>
      <c r="E23" s="20">
        <v>-0.76</v>
      </c>
      <c r="F23" s="12">
        <f t="shared" si="0"/>
        <v>-2.9729729729729817</v>
      </c>
      <c r="H23" s="13">
        <f t="shared" si="2"/>
        <v>0.97027027027027013</v>
      </c>
      <c r="I23" s="1">
        <f t="shared" si="1"/>
        <v>0.99729729729729721</v>
      </c>
    </row>
    <row r="24" spans="1:9" x14ac:dyDescent="0.3">
      <c r="A24" s="10"/>
      <c r="C24" s="14">
        <v>904</v>
      </c>
      <c r="D24" s="14">
        <v>7.95</v>
      </c>
      <c r="E24" s="21">
        <v>2.1</v>
      </c>
      <c r="F24" s="12">
        <f t="shared" si="0"/>
        <v>7.4324324324324298</v>
      </c>
      <c r="H24" s="13">
        <f t="shared" ref="H24:H25" si="3">(100+F24)/100</f>
        <v>1.0743243243243243</v>
      </c>
      <c r="I24" s="1">
        <f t="shared" si="1"/>
        <v>0.99729729729729721</v>
      </c>
    </row>
    <row r="25" spans="1:9" x14ac:dyDescent="0.3">
      <c r="C25" s="14">
        <v>928</v>
      </c>
      <c r="D25" s="14">
        <v>7.33</v>
      </c>
      <c r="E25" s="20">
        <v>-0.2</v>
      </c>
      <c r="F25" s="12">
        <f t="shared" si="0"/>
        <v>-0.94594594594594983</v>
      </c>
      <c r="H25" s="13">
        <f t="shared" si="3"/>
        <v>0.99054054054054053</v>
      </c>
      <c r="I25" s="1">
        <f t="shared" si="1"/>
        <v>0.99729729729729721</v>
      </c>
    </row>
    <row r="26" spans="1:9" x14ac:dyDescent="0.3">
      <c r="C26" s="14"/>
      <c r="D26" s="14"/>
      <c r="E26" s="22"/>
      <c r="F26" s="12"/>
      <c r="H26" s="13"/>
    </row>
    <row r="27" spans="1:9" x14ac:dyDescent="0.3">
      <c r="C27" s="10"/>
      <c r="E27" s="10"/>
      <c r="F27" s="10"/>
    </row>
    <row r="28" spans="1:9" x14ac:dyDescent="0.3">
      <c r="E28" s="10"/>
      <c r="F28" s="10"/>
    </row>
    <row r="29" spans="1:9" x14ac:dyDescent="0.3">
      <c r="E29" s="10"/>
      <c r="F29" s="10"/>
    </row>
    <row r="30" spans="1:9" x14ac:dyDescent="0.3">
      <c r="E30" s="10"/>
      <c r="F30" s="10"/>
    </row>
    <row r="31" spans="1:9" x14ac:dyDescent="0.3">
      <c r="E31" s="10"/>
      <c r="F31" s="10"/>
    </row>
    <row r="32" spans="1:9" x14ac:dyDescent="0.3">
      <c r="E32" s="10"/>
      <c r="F32" s="10"/>
    </row>
    <row r="33" spans="3:8" x14ac:dyDescent="0.3">
      <c r="C33" s="10"/>
      <c r="F33" s="10"/>
      <c r="G33" s="10"/>
      <c r="H33" s="1" t="s">
        <v>1</v>
      </c>
    </row>
  </sheetData>
  <sheetProtection algorithmName="SHA-512" hashValue="nR6bH+ZQzZ8cicX9iHxKEyQ0mAHZg4dFxBovYCa/RK0a+7XNvDZuoBJyTcCAFPY0LuJ/pvKKdD3NoZf5rA2qqg==" saltValue="FKXIxyuRIy21fcsA/mQu7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2020</Jaar>
    <Ringtest xmlns="eba2475f-4c5c-418a-90c2-2b36802fc485">LABS</Ringtest>
    <DEEL xmlns="08cda046-0f15-45eb-a9d5-77306d3264cd">Deel 3</DEEL>
    <Publicatiedatum xmlns="dda9e79c-c62e-445e-b991-197574827cb3">2021-05-25T07:56:29+00:00</Publicatiedatum>
    <Distributie_x0020_datum xmlns="eba2475f-4c5c-418a-90c2-2b36802fc485">25 januari 2012</Distributie_x0020_datum>
    <PublicURL xmlns="08cda046-0f15-45eb-a9d5-77306d3264cd">https://reflabos.vito.be/ree/LABS_2020-6_Deel3.xlsx</PublicURL>
  </documentManagement>
</p:properties>
</file>

<file path=customXml/itemProps1.xml><?xml version="1.0" encoding="utf-8"?>
<ds:datastoreItem xmlns:ds="http://schemas.openxmlformats.org/officeDocument/2006/customXml" ds:itemID="{A1348A4C-4DA8-4347-ABB2-D43D100D7728}"/>
</file>

<file path=customXml/itemProps2.xml><?xml version="1.0" encoding="utf-8"?>
<ds:datastoreItem xmlns:ds="http://schemas.openxmlformats.org/officeDocument/2006/customXml" ds:itemID="{F4EA6A0E-8914-439E-9B52-A459BDE746C7}"/>
</file>

<file path=customXml/itemProps3.xml><?xml version="1.0" encoding="utf-8"?>
<ds:datastoreItem xmlns:ds="http://schemas.openxmlformats.org/officeDocument/2006/customXml" ds:itemID="{0DE5AC65-7D2F-444B-B395-A488E4BE4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HCl stap 1</vt:lpstr>
      <vt:lpstr>HCl stap 2</vt:lpstr>
      <vt:lpstr>'HCl stap 1'!Print_Area</vt:lpstr>
      <vt:lpstr>'HCl stap 2'!Print_Area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2020-6 deel 3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2021-02-09T10:01:13Z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26600</vt:r8>
  </property>
</Properties>
</file>