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3\LABS2023\8. rapportering\Eindrapport\Bijlagen\Deel 2 per labo\"/>
    </mc:Choice>
  </mc:AlternateContent>
  <xr:revisionPtr revIDLastSave="0" documentId="13_ncr:1_{6FE8925C-374A-42E5-95F0-F5704CD06271}" xr6:coauthVersionLast="47" xr6:coauthVersionMax="47" xr10:uidLastSave="{00000000-0000-0000-0000-000000000000}"/>
  <bookViews>
    <workbookView xWindow="-120" yWindow="-120" windowWidth="29040" windowHeight="15225" tabRatio="927" activeTab="14" xr2:uid="{00000000-000D-0000-FFFF-FFFF00000000}"/>
  </bookViews>
  <sheets>
    <sheet name="223" sheetId="38" r:id="rId1"/>
    <sheet name="225" sheetId="45" r:id="rId2"/>
    <sheet name="295" sheetId="32" r:id="rId3"/>
    <sheet name="339" sheetId="41" r:id="rId4"/>
    <sheet name="446" sheetId="30" r:id="rId5"/>
    <sheet name="509" sheetId="39" r:id="rId6"/>
    <sheet name="512" sheetId="31" r:id="rId7"/>
    <sheet name="551" sheetId="27" r:id="rId8"/>
    <sheet name="579" sheetId="43" r:id="rId9"/>
    <sheet name="591" sheetId="40" r:id="rId10"/>
    <sheet name="644" sheetId="36" r:id="rId11"/>
    <sheet name="689" sheetId="37" r:id="rId12"/>
    <sheet name="744" sheetId="42" r:id="rId13"/>
    <sheet name="807" sheetId="44" r:id="rId14"/>
    <sheet name=" 928" sheetId="29" r:id="rId15"/>
  </sheets>
  <definedNames>
    <definedName name="_xlnm.Print_Area" localSheetId="14">' 928'!$A$1:$W$21</definedName>
    <definedName name="_xlnm.Print_Area" localSheetId="0">'223'!$A$1:$W$22</definedName>
    <definedName name="_xlnm.Print_Area" localSheetId="1">'225'!$A$1:$W$21</definedName>
    <definedName name="_xlnm.Print_Area" localSheetId="2">'295'!$A$1:$W$22</definedName>
    <definedName name="_xlnm.Print_Area" localSheetId="3">'339'!$A$1:$W$22</definedName>
    <definedName name="_xlnm.Print_Area" localSheetId="4">'446'!$A$1:$W$22</definedName>
    <definedName name="_xlnm.Print_Area" localSheetId="5">'509'!$A$1:$W$21</definedName>
    <definedName name="_xlnm.Print_Area" localSheetId="6">'512'!$A$1:$W$21</definedName>
    <definedName name="_xlnm.Print_Area" localSheetId="7">'551'!$A$1:$W$21</definedName>
    <definedName name="_xlnm.Print_Area" localSheetId="8">'579'!$A$1:$W$22</definedName>
    <definedName name="_xlnm.Print_Area" localSheetId="9">'591'!$A$1:$W$21</definedName>
    <definedName name="_xlnm.Print_Area" localSheetId="10">'644'!$A$1:$W$22</definedName>
    <definedName name="_xlnm.Print_Area" localSheetId="11">'689'!$A$1:$W$20</definedName>
    <definedName name="_xlnm.Print_Area" localSheetId="12">'744'!$A$1:$W$20</definedName>
    <definedName name="_xlnm.Print_Area" localSheetId="13">'807'!$A$1:$W$21</definedName>
    <definedName name="_xlnm.Print_Titles" localSheetId="14">' 928'!$2:$6</definedName>
    <definedName name="_xlnm.Print_Titles" localSheetId="0">'223'!$2:$6</definedName>
    <definedName name="_xlnm.Print_Titles" localSheetId="1">'225'!$2:$6</definedName>
    <definedName name="_xlnm.Print_Titles" localSheetId="2">'295'!$2:$6</definedName>
    <definedName name="_xlnm.Print_Titles" localSheetId="3">'339'!$2:$6</definedName>
    <definedName name="_xlnm.Print_Titles" localSheetId="4">'446'!$2:$6</definedName>
    <definedName name="_xlnm.Print_Titles" localSheetId="5">'509'!$2:$6</definedName>
    <definedName name="_xlnm.Print_Titles" localSheetId="6">'512'!$2:$6</definedName>
    <definedName name="_xlnm.Print_Titles" localSheetId="7">'551'!$2:$6</definedName>
    <definedName name="_xlnm.Print_Titles" localSheetId="8">'579'!$2:$6</definedName>
    <definedName name="_xlnm.Print_Titles" localSheetId="9">'591'!$2:$6</definedName>
    <definedName name="_xlnm.Print_Titles" localSheetId="10">'644'!$2:$6</definedName>
    <definedName name="_xlnm.Print_Titles" localSheetId="11">'689'!$2:$6</definedName>
    <definedName name="_xlnm.Print_Titles" localSheetId="12">'744'!$2:$6</definedName>
    <definedName name="_xlnm.Print_Titles" localSheetId="13">'807'!$2:$6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5" i="45" l="1"/>
  <c r="R15" i="45"/>
  <c r="J15" i="45"/>
  <c r="H15" i="45"/>
  <c r="K15" i="45" s="1"/>
  <c r="R14" i="45"/>
  <c r="V14" i="45" s="1"/>
  <c r="J14" i="45"/>
  <c r="H14" i="45"/>
  <c r="K14" i="45" s="1"/>
  <c r="V13" i="45"/>
  <c r="R13" i="45"/>
  <c r="J13" i="45"/>
  <c r="H13" i="45"/>
  <c r="K13" i="45" s="1"/>
  <c r="R15" i="44"/>
  <c r="V15" i="44" s="1"/>
  <c r="J15" i="44"/>
  <c r="H15" i="44"/>
  <c r="K15" i="44" s="1"/>
  <c r="R14" i="44"/>
  <c r="V14" i="44" s="1"/>
  <c r="J14" i="44"/>
  <c r="H14" i="44"/>
  <c r="K14" i="44" s="1"/>
  <c r="R13" i="44"/>
  <c r="V13" i="44" s="1"/>
  <c r="J13" i="44"/>
  <c r="H13" i="44"/>
  <c r="K13" i="44" s="1"/>
  <c r="R15" i="43" l="1"/>
  <c r="J15" i="43"/>
  <c r="H15" i="43"/>
  <c r="K15" i="43" s="1"/>
  <c r="R14" i="43"/>
  <c r="J14" i="43"/>
  <c r="H14" i="43"/>
  <c r="K14" i="43" s="1"/>
  <c r="R13" i="43"/>
  <c r="V13" i="43" s="1"/>
  <c r="J13" i="43"/>
  <c r="H13" i="43"/>
  <c r="K13" i="43" s="1"/>
  <c r="R15" i="42"/>
  <c r="V15" i="42" s="1"/>
  <c r="J15" i="42"/>
  <c r="H15" i="42"/>
  <c r="K15" i="42" s="1"/>
  <c r="R14" i="42"/>
  <c r="J14" i="42"/>
  <c r="H14" i="42"/>
  <c r="K14" i="42" s="1"/>
  <c r="R13" i="42"/>
  <c r="V13" i="42" s="1"/>
  <c r="J13" i="42"/>
  <c r="H13" i="42"/>
  <c r="K13" i="42" s="1"/>
  <c r="R15" i="41"/>
  <c r="J15" i="41"/>
  <c r="H15" i="41"/>
  <c r="K15" i="41" s="1"/>
  <c r="R14" i="41"/>
  <c r="V14" i="41" s="1"/>
  <c r="J14" i="41"/>
  <c r="H14" i="41"/>
  <c r="K14" i="41" s="1"/>
  <c r="R13" i="41"/>
  <c r="V13" i="41" s="1"/>
  <c r="J13" i="41"/>
  <c r="H13" i="41"/>
  <c r="K13" i="41" s="1"/>
  <c r="R15" i="40"/>
  <c r="J15" i="40"/>
  <c r="H15" i="40"/>
  <c r="K15" i="40" s="1"/>
  <c r="R14" i="40"/>
  <c r="J14" i="40"/>
  <c r="H14" i="40"/>
  <c r="K14" i="40" s="1"/>
  <c r="R13" i="40"/>
  <c r="V13" i="40" s="1"/>
  <c r="J13" i="40"/>
  <c r="H13" i="40"/>
  <c r="K13" i="40" s="1"/>
  <c r="R15" i="39"/>
  <c r="J15" i="39"/>
  <c r="H15" i="39"/>
  <c r="K15" i="39" s="1"/>
  <c r="R14" i="39"/>
  <c r="J14" i="39"/>
  <c r="H14" i="39"/>
  <c r="K14" i="39" s="1"/>
  <c r="R13" i="39"/>
  <c r="V13" i="39" s="1"/>
  <c r="J13" i="39"/>
  <c r="H13" i="39"/>
  <c r="K13" i="39" s="1"/>
  <c r="R15" i="38"/>
  <c r="V15" i="38" s="1"/>
  <c r="J15" i="38"/>
  <c r="H15" i="38"/>
  <c r="K15" i="38" s="1"/>
  <c r="R14" i="38"/>
  <c r="J14" i="38"/>
  <c r="H14" i="38"/>
  <c r="K14" i="38" s="1"/>
  <c r="R13" i="38"/>
  <c r="V13" i="38" s="1"/>
  <c r="J13" i="38"/>
  <c r="H13" i="38"/>
  <c r="K13" i="38" s="1"/>
  <c r="R15" i="37"/>
  <c r="J15" i="37"/>
  <c r="H15" i="37"/>
  <c r="K15" i="37" s="1"/>
  <c r="R14" i="37"/>
  <c r="V14" i="37" s="1"/>
  <c r="J14" i="37"/>
  <c r="H14" i="37"/>
  <c r="K14" i="37" s="1"/>
  <c r="R13" i="37"/>
  <c r="V13" i="37" s="1"/>
  <c r="J13" i="37"/>
  <c r="H13" i="37"/>
  <c r="K13" i="37" s="1"/>
  <c r="R15" i="36"/>
  <c r="J15" i="36"/>
  <c r="H15" i="36"/>
  <c r="K15" i="36" s="1"/>
  <c r="R14" i="36"/>
  <c r="V14" i="36" s="1"/>
  <c r="J14" i="36"/>
  <c r="H14" i="36"/>
  <c r="K14" i="36" s="1"/>
  <c r="R13" i="36"/>
  <c r="V13" i="36" s="1"/>
  <c r="J13" i="36"/>
  <c r="H13" i="36"/>
  <c r="K13" i="36" s="1"/>
  <c r="R15" i="32"/>
  <c r="J15" i="32"/>
  <c r="H15" i="32"/>
  <c r="K15" i="32" s="1"/>
  <c r="R14" i="32"/>
  <c r="V14" i="32" s="1"/>
  <c r="J14" i="32"/>
  <c r="H14" i="32"/>
  <c r="K14" i="32" s="1"/>
  <c r="R13" i="32"/>
  <c r="V13" i="32" s="1"/>
  <c r="J13" i="32"/>
  <c r="H13" i="32"/>
  <c r="K13" i="32" s="1"/>
  <c r="R15" i="31"/>
  <c r="J15" i="31"/>
  <c r="H15" i="31"/>
  <c r="K15" i="31" s="1"/>
  <c r="R14" i="31"/>
  <c r="J14" i="31"/>
  <c r="H14" i="31"/>
  <c r="K14" i="31" s="1"/>
  <c r="R13" i="31"/>
  <c r="V13" i="31" s="1"/>
  <c r="J13" i="31"/>
  <c r="H13" i="31"/>
  <c r="K13" i="31" s="1"/>
  <c r="R15" i="30"/>
  <c r="V15" i="30" s="1"/>
  <c r="J15" i="30"/>
  <c r="H15" i="30"/>
  <c r="K15" i="30" s="1"/>
  <c r="R14" i="30"/>
  <c r="J14" i="30"/>
  <c r="H14" i="30"/>
  <c r="K14" i="30" s="1"/>
  <c r="R13" i="30"/>
  <c r="V13" i="30" s="1"/>
  <c r="J13" i="30"/>
  <c r="H13" i="30"/>
  <c r="K13" i="30" s="1"/>
  <c r="R15" i="29"/>
  <c r="J15" i="29"/>
  <c r="H15" i="29"/>
  <c r="K15" i="29" s="1"/>
  <c r="R14" i="29"/>
  <c r="J14" i="29"/>
  <c r="H14" i="29"/>
  <c r="K14" i="29" s="1"/>
  <c r="R13" i="29"/>
  <c r="V13" i="29" s="1"/>
  <c r="J13" i="29"/>
  <c r="H13" i="29"/>
  <c r="K13" i="29" s="1"/>
  <c r="V14" i="43" l="1"/>
  <c r="V15" i="40"/>
  <c r="V14" i="39"/>
  <c r="V15" i="37"/>
  <c r="V15" i="32"/>
  <c r="V15" i="41"/>
  <c r="V14" i="40"/>
  <c r="V15" i="36"/>
  <c r="V15" i="39"/>
  <c r="V14" i="42"/>
  <c r="V15" i="43"/>
  <c r="V14" i="38"/>
  <c r="V14" i="30"/>
  <c r="V15" i="31"/>
  <c r="V14" i="31"/>
  <c r="V15" i="29"/>
  <c r="V14" i="29"/>
  <c r="J15" i="27" l="1"/>
  <c r="R15" i="27" l="1"/>
  <c r="H15" i="27"/>
  <c r="K15" i="27" s="1"/>
  <c r="R14" i="27"/>
  <c r="J14" i="27"/>
  <c r="H14" i="27"/>
  <c r="K14" i="27" s="1"/>
  <c r="R13" i="27"/>
  <c r="V13" i="27" s="1"/>
  <c r="J13" i="27"/>
  <c r="H13" i="27"/>
  <c r="K13" i="27" s="1"/>
  <c r="V14" i="27" l="1"/>
  <c r="V15" i="27"/>
</calcChain>
</file>

<file path=xl/sharedStrings.xml><?xml version="1.0" encoding="utf-8"?>
<sst xmlns="http://schemas.openxmlformats.org/spreadsheetml/2006/main" count="795" uniqueCount="25">
  <si>
    <t>µ</t>
  </si>
  <si>
    <t>Monster</t>
  </si>
  <si>
    <t>Nr.</t>
  </si>
  <si>
    <t>parameter</t>
  </si>
  <si>
    <t>eenheid</t>
  </si>
  <si>
    <t>% Afwijking</t>
  </si>
  <si>
    <t>z-score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</si>
  <si>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</si>
  <si>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</si>
  <si>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</si>
  <si>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</si>
  <si>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</si>
  <si>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</si>
  <si>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 xml:space="preserve"> </t>
  </si>
  <si>
    <t>gas</t>
  </si>
  <si>
    <t>EVALUATIE TOV REFERENTIEWAARDE</t>
  </si>
  <si>
    <t>INFORMATIEVE STATISTISCHE VERWERKING</t>
  </si>
  <si>
    <t>Referentie-
waarde</t>
  </si>
  <si>
    <t>Versie :1</t>
  </si>
  <si>
    <t>mg/Nm³</t>
  </si>
  <si>
    <t>HCl - 1</t>
  </si>
  <si>
    <t>HCl - 2</t>
  </si>
  <si>
    <t>HCl - 3</t>
  </si>
  <si>
    <t>HCl</t>
  </si>
  <si>
    <t>Rapportnr. : 2023/HEALTH/R/3061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</si>
</sst>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0\ _B_F_-;\-* #,##0.00\ _B_F_-;_-* &quot;-&quot;??\ _B_F_-;_-@_-"/>
    <numFmt numFmtId="166" formatCode="0.0"/>
    <numFmt numFmtId="167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2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62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0" xfId="16" applyFill="1" applyBorder="1" applyAlignment="1" applyProtection="1"/>
    <xf numFmtId="0" fontId="11" fillId="2" borderId="19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left"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Border="1"/>
    <xf numFmtId="0" fontId="0" fillId="3" borderId="0" xfId="0" applyFill="1"/>
    <xf numFmtId="0" fontId="11" fillId="3" borderId="0" xfId="0" applyFont="1" applyFill="1" applyAlignment="1">
      <alignment horizontal="left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49" fontId="0" fillId="3" borderId="22" xfId="0" applyNumberFormat="1" applyFill="1" applyBorder="1"/>
    <xf numFmtId="49" fontId="0" fillId="3" borderId="4" xfId="0" applyNumberForma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left"/>
    </xf>
    <xf numFmtId="49" fontId="0" fillId="3" borderId="5" xfId="0" applyNumberFormat="1" applyFont="1" applyFill="1" applyBorder="1" applyAlignment="1">
      <alignment horizontal="center"/>
    </xf>
    <xf numFmtId="2" fontId="0" fillId="3" borderId="0" xfId="0" applyNumberFormat="1" applyFill="1"/>
    <xf numFmtId="49" fontId="0" fillId="3" borderId="6" xfId="0" quotePrefix="1" applyNumberFormat="1" applyFill="1" applyBorder="1"/>
    <xf numFmtId="49" fontId="0" fillId="3" borderId="7" xfId="0" applyNumberFormat="1" applyFill="1" applyBorder="1" applyAlignment="1">
      <alignment horizontal="center"/>
    </xf>
    <xf numFmtId="0" fontId="0" fillId="3" borderId="7" xfId="0" applyNumberFormat="1" applyFont="1" applyFill="1" applyBorder="1" applyAlignment="1">
      <alignment horizontal="center"/>
    </xf>
    <xf numFmtId="49" fontId="0" fillId="3" borderId="7" xfId="0" quotePrefix="1" applyNumberFormat="1" applyFont="1" applyFill="1" applyBorder="1" applyAlignment="1">
      <alignment horizontal="left"/>
    </xf>
    <xf numFmtId="49" fontId="0" fillId="3" borderId="7" xfId="0" applyNumberFormat="1" applyFon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2" fontId="12" fillId="3" borderId="21" xfId="0" applyNumberFormat="1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left"/>
    </xf>
    <xf numFmtId="2" fontId="0" fillId="3" borderId="7" xfId="0" applyNumberFormat="1" applyFont="1" applyFill="1" applyBorder="1" applyAlignment="1">
      <alignment horizontal="center"/>
    </xf>
    <xf numFmtId="49" fontId="0" fillId="3" borderId="23" xfId="0" applyNumberFormat="1" applyFont="1" applyFill="1" applyBorder="1" applyAlignment="1">
      <alignment horizontal="left"/>
    </xf>
    <xf numFmtId="49" fontId="0" fillId="3" borderId="8" xfId="0" applyNumberFormat="1" applyFont="1" applyFill="1" applyBorder="1" applyAlignment="1">
      <alignment horizontal="center"/>
    </xf>
    <xf numFmtId="49" fontId="0" fillId="3" borderId="8" xfId="0" applyNumberFormat="1" applyFill="1" applyBorder="1" applyAlignment="1">
      <alignment horizontal="left"/>
    </xf>
    <xf numFmtId="2" fontId="0" fillId="3" borderId="8" xfId="0" applyNumberFormat="1" applyFont="1" applyFill="1" applyBorder="1" applyAlignment="1">
      <alignment horizontal="center"/>
    </xf>
    <xf numFmtId="1" fontId="0" fillId="3" borderId="8" xfId="0" applyNumberFormat="1" applyFont="1" applyFill="1" applyBorder="1" applyAlignment="1">
      <alignment horizontal="center"/>
    </xf>
    <xf numFmtId="2" fontId="12" fillId="3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0" xfId="0" applyFill="1" applyBorder="1"/>
    <xf numFmtId="0" fontId="0" fillId="3" borderId="11" xfId="0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1" xfId="0" applyFill="1" applyBorder="1"/>
    <xf numFmtId="0" fontId="0" fillId="3" borderId="11" xfId="0" applyFill="1" applyBorder="1" applyAlignment="1">
      <alignment horizontal="left"/>
    </xf>
    <xf numFmtId="0" fontId="0" fillId="3" borderId="12" xfId="0" applyFill="1" applyBorder="1"/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49" fontId="0" fillId="3" borderId="6" xfId="0" applyNumberFormat="1" applyFill="1" applyBorder="1"/>
    <xf numFmtId="167" fontId="0" fillId="3" borderId="8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</cellXfs>
  <cellStyles count="120">
    <cellStyle name="Comma 2" xfId="1" xr:uid="{00000000-0005-0000-0000-000000000000}"/>
    <cellStyle name="Comma 2 2" xfId="9" xr:uid="{00000000-0005-0000-0000-000001000000}"/>
    <cellStyle name="Hyperlink" xfId="16" builtinId="8"/>
    <cellStyle name="Hyperlink 2" xfId="4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0" xr:uid="{00000000-0005-0000-0000-000007000000}"/>
    <cellStyle name="Normal 13" xfId="21" xr:uid="{00000000-0005-0000-0000-000008000000}"/>
    <cellStyle name="Normal 14" xfId="22" xr:uid="{00000000-0005-0000-0000-000009000000}"/>
    <cellStyle name="Normal 15" xfId="23" xr:uid="{00000000-0005-0000-0000-00000A000000}"/>
    <cellStyle name="Normal 16" xfId="24" xr:uid="{00000000-0005-0000-0000-00000B000000}"/>
    <cellStyle name="Normal 17" xfId="25" xr:uid="{00000000-0005-0000-0000-00000C000000}"/>
    <cellStyle name="Normal 18" xfId="26" xr:uid="{00000000-0005-0000-0000-00000D000000}"/>
    <cellStyle name="Normal 19" xfId="27" xr:uid="{00000000-0005-0000-0000-00000E000000}"/>
    <cellStyle name="Normal 2" xfId="2" xr:uid="{00000000-0005-0000-0000-00000F000000}"/>
    <cellStyle name="Normal 2 2" xfId="5" xr:uid="{00000000-0005-0000-0000-000010000000}"/>
    <cellStyle name="Normal 2 2 2" xfId="8" xr:uid="{00000000-0005-0000-0000-000011000000}"/>
    <cellStyle name="Normal 2 2 3" xfId="17" xr:uid="{00000000-0005-0000-0000-000012000000}"/>
    <cellStyle name="Normal 20" xfId="28" xr:uid="{00000000-0005-0000-0000-000013000000}"/>
    <cellStyle name="Normal 22" xfId="29" xr:uid="{00000000-0005-0000-0000-000014000000}"/>
    <cellStyle name="Normal 23" xfId="30" xr:uid="{00000000-0005-0000-0000-000015000000}"/>
    <cellStyle name="Normal 24" xfId="31" xr:uid="{00000000-0005-0000-0000-000016000000}"/>
    <cellStyle name="Normal 25" xfId="32" xr:uid="{00000000-0005-0000-0000-000017000000}"/>
    <cellStyle name="Normal 27" xfId="33" xr:uid="{00000000-0005-0000-0000-000018000000}"/>
    <cellStyle name="Normal 28" xfId="34" xr:uid="{00000000-0005-0000-0000-000019000000}"/>
    <cellStyle name="Normal 29" xfId="35" xr:uid="{00000000-0005-0000-0000-00001A000000}"/>
    <cellStyle name="Normal 3" xfId="3" xr:uid="{00000000-0005-0000-0000-00001B000000}"/>
    <cellStyle name="Normal 3 2" xfId="6" xr:uid="{00000000-0005-0000-0000-00001C000000}"/>
    <cellStyle name="Normal 3 2 2" xfId="36" xr:uid="{00000000-0005-0000-0000-00001D000000}"/>
    <cellStyle name="Normal 3 3" xfId="11" xr:uid="{00000000-0005-0000-0000-00001E000000}"/>
    <cellStyle name="Normal 30" xfId="37" xr:uid="{00000000-0005-0000-0000-00001F000000}"/>
    <cellStyle name="Normal 31" xfId="38" xr:uid="{00000000-0005-0000-0000-000020000000}"/>
    <cellStyle name="Normal 32" xfId="39" xr:uid="{00000000-0005-0000-0000-000021000000}"/>
    <cellStyle name="Normal 33" xfId="40" xr:uid="{00000000-0005-0000-0000-000022000000}"/>
    <cellStyle name="Normal 34" xfId="41" xr:uid="{00000000-0005-0000-0000-000023000000}"/>
    <cellStyle name="Normal 35" xfId="42" xr:uid="{00000000-0005-0000-0000-000024000000}"/>
    <cellStyle name="Normal 36" xfId="43" xr:uid="{00000000-0005-0000-0000-000025000000}"/>
    <cellStyle name="Normal 37" xfId="44" xr:uid="{00000000-0005-0000-0000-000026000000}"/>
    <cellStyle name="Normal 38" xfId="45" xr:uid="{00000000-0005-0000-0000-000027000000}"/>
    <cellStyle name="Normal 39" xfId="46" xr:uid="{00000000-0005-0000-0000-000028000000}"/>
    <cellStyle name="Normal 4" xfId="12" xr:uid="{00000000-0005-0000-0000-000029000000}"/>
    <cellStyle name="Normal 4 2" xfId="47" xr:uid="{00000000-0005-0000-0000-00002A000000}"/>
    <cellStyle name="Normal 40" xfId="48" xr:uid="{00000000-0005-0000-0000-00002B000000}"/>
    <cellStyle name="Normal 41" xfId="49" xr:uid="{00000000-0005-0000-0000-00002C000000}"/>
    <cellStyle name="Normal 42" xfId="50" xr:uid="{00000000-0005-0000-0000-00002D000000}"/>
    <cellStyle name="Normal 43" xfId="51" xr:uid="{00000000-0005-0000-0000-00002E000000}"/>
    <cellStyle name="Normal 44" xfId="52" xr:uid="{00000000-0005-0000-0000-00002F000000}"/>
    <cellStyle name="Normal 45" xfId="53" xr:uid="{00000000-0005-0000-0000-000030000000}"/>
    <cellStyle name="Normal 46" xfId="54" xr:uid="{00000000-0005-0000-0000-000031000000}"/>
    <cellStyle name="Normal 47" xfId="55" xr:uid="{00000000-0005-0000-0000-000032000000}"/>
    <cellStyle name="Normal 48" xfId="56" xr:uid="{00000000-0005-0000-0000-000033000000}"/>
    <cellStyle name="Normal 49" xfId="57" xr:uid="{00000000-0005-0000-0000-000034000000}"/>
    <cellStyle name="Normal 5" xfId="10" xr:uid="{00000000-0005-0000-0000-000035000000}"/>
    <cellStyle name="Normal 5 2" xfId="15" xr:uid="{00000000-0005-0000-0000-000036000000}"/>
    <cellStyle name="Normal 5 3" xfId="118" xr:uid="{00000000-0005-0000-0000-000037000000}"/>
    <cellStyle name="Normal 5 3 2" xfId="119" xr:uid="{00000000-0005-0000-0000-000038000000}"/>
    <cellStyle name="Normal 50" xfId="58" xr:uid="{00000000-0005-0000-0000-000039000000}"/>
    <cellStyle name="Normal 51" xfId="59" xr:uid="{00000000-0005-0000-0000-00003A000000}"/>
    <cellStyle name="Normal 52" xfId="60" xr:uid="{00000000-0005-0000-0000-00003B000000}"/>
    <cellStyle name="Normal 53" xfId="61" xr:uid="{00000000-0005-0000-0000-00003C000000}"/>
    <cellStyle name="Normal 54" xfId="62" xr:uid="{00000000-0005-0000-0000-00003D000000}"/>
    <cellStyle name="Normal 55" xfId="63" xr:uid="{00000000-0005-0000-0000-00003E000000}"/>
    <cellStyle name="Normal 6" xfId="64" xr:uid="{00000000-0005-0000-0000-00003F000000}"/>
    <cellStyle name="Normal 7" xfId="65" xr:uid="{00000000-0005-0000-0000-000040000000}"/>
    <cellStyle name="Normal 8" xfId="66" xr:uid="{00000000-0005-0000-0000-000041000000}"/>
    <cellStyle name="Normal 9" xfId="67" xr:uid="{00000000-0005-0000-0000-000042000000}"/>
    <cellStyle name="Percent 10" xfId="68" xr:uid="{00000000-0005-0000-0000-000043000000}"/>
    <cellStyle name="Percent 11" xfId="69" xr:uid="{00000000-0005-0000-0000-000044000000}"/>
    <cellStyle name="Percent 12" xfId="70" xr:uid="{00000000-0005-0000-0000-000045000000}"/>
    <cellStyle name="Percent 13" xfId="71" xr:uid="{00000000-0005-0000-0000-000046000000}"/>
    <cellStyle name="Percent 14" xfId="72" xr:uid="{00000000-0005-0000-0000-000047000000}"/>
    <cellStyle name="Percent 15" xfId="73" xr:uid="{00000000-0005-0000-0000-000048000000}"/>
    <cellStyle name="Percent 16" xfId="74" xr:uid="{00000000-0005-0000-0000-000049000000}"/>
    <cellStyle name="Percent 17" xfId="75" xr:uid="{00000000-0005-0000-0000-00004A000000}"/>
    <cellStyle name="Percent 18" xfId="76" xr:uid="{00000000-0005-0000-0000-00004B000000}"/>
    <cellStyle name="Percent 19" xfId="77" xr:uid="{00000000-0005-0000-0000-00004C000000}"/>
    <cellStyle name="Percent 2" xfId="7" xr:uid="{00000000-0005-0000-0000-00004D000000}"/>
    <cellStyle name="Percent 2 2" xfId="117" xr:uid="{00000000-0005-0000-0000-00004E000000}"/>
    <cellStyle name="Percent 20" xfId="78" xr:uid="{00000000-0005-0000-0000-00004F000000}"/>
    <cellStyle name="Percent 21" xfId="79" xr:uid="{00000000-0005-0000-0000-000050000000}"/>
    <cellStyle name="Percent 22" xfId="80" xr:uid="{00000000-0005-0000-0000-000051000000}"/>
    <cellStyle name="Percent 23" xfId="81" xr:uid="{00000000-0005-0000-0000-000052000000}"/>
    <cellStyle name="Percent 24" xfId="82" xr:uid="{00000000-0005-0000-0000-000053000000}"/>
    <cellStyle name="Percent 27" xfId="83" xr:uid="{00000000-0005-0000-0000-000054000000}"/>
    <cellStyle name="Percent 28" xfId="84" xr:uid="{00000000-0005-0000-0000-000055000000}"/>
    <cellStyle name="Percent 29" xfId="85" xr:uid="{00000000-0005-0000-0000-000056000000}"/>
    <cellStyle name="Percent 3" xfId="13" xr:uid="{00000000-0005-0000-0000-000057000000}"/>
    <cellStyle name="Percent 30" xfId="86" xr:uid="{00000000-0005-0000-0000-000058000000}"/>
    <cellStyle name="Percent 31" xfId="87" xr:uid="{00000000-0005-0000-0000-000059000000}"/>
    <cellStyle name="Percent 32" xfId="88" xr:uid="{00000000-0005-0000-0000-00005A000000}"/>
    <cellStyle name="Percent 33" xfId="89" xr:uid="{00000000-0005-0000-0000-00005B000000}"/>
    <cellStyle name="Percent 34" xfId="90" xr:uid="{00000000-0005-0000-0000-00005C000000}"/>
    <cellStyle name="Percent 35" xfId="91" xr:uid="{00000000-0005-0000-0000-00005D000000}"/>
    <cellStyle name="Percent 36" xfId="92" xr:uid="{00000000-0005-0000-0000-00005E000000}"/>
    <cellStyle name="Percent 37" xfId="93" xr:uid="{00000000-0005-0000-0000-00005F000000}"/>
    <cellStyle name="Percent 38" xfId="94" xr:uid="{00000000-0005-0000-0000-000060000000}"/>
    <cellStyle name="Percent 39" xfId="95" xr:uid="{00000000-0005-0000-0000-000061000000}"/>
    <cellStyle name="Percent 4" xfId="96" xr:uid="{00000000-0005-0000-0000-000062000000}"/>
    <cellStyle name="Percent 40" xfId="97" xr:uid="{00000000-0005-0000-0000-000063000000}"/>
    <cellStyle name="Percent 41" xfId="98" xr:uid="{00000000-0005-0000-0000-000064000000}"/>
    <cellStyle name="Percent 42" xfId="99" xr:uid="{00000000-0005-0000-0000-000065000000}"/>
    <cellStyle name="Percent 43" xfId="100" xr:uid="{00000000-0005-0000-0000-000066000000}"/>
    <cellStyle name="Percent 44" xfId="101" xr:uid="{00000000-0005-0000-0000-000067000000}"/>
    <cellStyle name="Percent 45" xfId="102" xr:uid="{00000000-0005-0000-0000-000068000000}"/>
    <cellStyle name="Percent 46" xfId="103" xr:uid="{00000000-0005-0000-0000-000069000000}"/>
    <cellStyle name="Percent 47" xfId="104" xr:uid="{00000000-0005-0000-0000-00006A000000}"/>
    <cellStyle name="Percent 48" xfId="105" xr:uid="{00000000-0005-0000-0000-00006B000000}"/>
    <cellStyle name="Percent 49" xfId="106" xr:uid="{00000000-0005-0000-0000-00006C000000}"/>
    <cellStyle name="Percent 5" xfId="107" xr:uid="{00000000-0005-0000-0000-00006D000000}"/>
    <cellStyle name="Percent 50" xfId="108" xr:uid="{00000000-0005-0000-0000-00006E000000}"/>
    <cellStyle name="Percent 51" xfId="109" xr:uid="{00000000-0005-0000-0000-00006F000000}"/>
    <cellStyle name="Percent 52" xfId="110" xr:uid="{00000000-0005-0000-0000-000070000000}"/>
    <cellStyle name="Percent 53" xfId="111" xr:uid="{00000000-0005-0000-0000-000071000000}"/>
    <cellStyle name="Percent 54" xfId="112" xr:uid="{00000000-0005-0000-0000-000072000000}"/>
    <cellStyle name="Percent 6" xfId="113" xr:uid="{00000000-0005-0000-0000-000073000000}"/>
    <cellStyle name="Percent 7" xfId="114" xr:uid="{00000000-0005-0000-0000-000074000000}"/>
    <cellStyle name="Percent 8" xfId="115" xr:uid="{00000000-0005-0000-0000-000075000000}"/>
    <cellStyle name="Percent 9" xfId="116" xr:uid="{00000000-0005-0000-0000-000076000000}"/>
    <cellStyle name="Standaard_PCBBEREK-I014-WHO" xfId="14" xr:uid="{00000000-0005-0000-0000-000077000000}"/>
  </cellStyles>
  <dxfs count="135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4B481-D887-4839-AC50-D3CD288AAA69}">
  <sheetPr codeName="Sheet11">
    <pageSetUpPr fitToPage="1"/>
  </sheetPr>
  <dimension ref="A1:W36"/>
  <sheetViews>
    <sheetView topLeftCell="A2" zoomScale="90" zoomScaleNormal="90" zoomScalePageLayoutView="85" workbookViewId="0">
      <selection activeCell="A2" sqref="A2:K2"/>
    </sheetView>
  </sheetViews>
  <sheetFormatPr defaultColWidth="9.140625" defaultRowHeight="15" x14ac:dyDescent="0.25"/>
  <cols>
    <col min="1" max="1" width="10" style="12" customWidth="1"/>
    <col min="2" max="2" width="11.5703125" style="44" customWidth="1"/>
    <col min="3" max="3" width="4.7109375" style="44" customWidth="1"/>
    <col min="4" max="4" width="11.140625" style="12" bestFit="1" customWidth="1"/>
    <col min="5" max="5" width="12.42578125" style="12" customWidth="1"/>
    <col min="6" max="6" width="11" style="12" customWidth="1"/>
    <col min="7" max="8" width="8" style="12" customWidth="1"/>
    <col min="9" max="9" width="9.5703125" style="12" customWidth="1"/>
    <col min="10" max="10" width="13.28515625" style="12" customWidth="1"/>
    <col min="11" max="11" width="9" style="12" customWidth="1"/>
    <col min="12" max="13" width="9.140625" style="12"/>
    <col min="14" max="15" width="9.42578125" style="12" bestFit="1" customWidth="1"/>
    <col min="16" max="16" width="10.28515625" style="12" bestFit="1" customWidth="1"/>
    <col min="17" max="17" width="9.140625" style="12"/>
    <col min="18" max="18" width="13" style="12" customWidth="1"/>
    <col min="19" max="20" width="9.140625" style="12"/>
    <col min="21" max="21" width="9.42578125" style="12" bestFit="1" customWidth="1"/>
    <col min="22" max="22" width="11.7109375" style="12" bestFit="1" customWidth="1"/>
    <col min="23" max="23" width="9.42578125" style="12" bestFit="1" customWidth="1"/>
    <col min="24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56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23" s="13" customFormat="1" ht="12.75" x14ac:dyDescent="0.2">
      <c r="A3" s="4"/>
      <c r="B3" s="5"/>
      <c r="C3" s="5"/>
      <c r="D3" s="10">
        <v>44882</v>
      </c>
      <c r="E3" s="5"/>
      <c r="F3" s="5"/>
      <c r="G3" s="5"/>
      <c r="H3" s="5" t="s">
        <v>24</v>
      </c>
      <c r="I3" s="5"/>
      <c r="J3" s="5"/>
      <c r="K3" s="6" t="s">
        <v>18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5" t="s">
        <v>7</v>
      </c>
      <c r="B6" s="46">
        <v>223</v>
      </c>
      <c r="C6" s="47"/>
      <c r="D6" s="48"/>
      <c r="E6" s="48"/>
      <c r="F6" s="49"/>
      <c r="G6" s="48"/>
      <c r="H6" s="48"/>
      <c r="I6" s="48"/>
      <c r="J6" s="48"/>
      <c r="K6" s="50"/>
    </row>
    <row r="7" spans="1:23" ht="16.5" thickTop="1" thickBot="1" x14ac:dyDescent="0.3">
      <c r="A7" s="11"/>
      <c r="B7" s="51"/>
      <c r="C7" s="52"/>
      <c r="D7" s="11"/>
      <c r="E7" s="11"/>
      <c r="F7" s="51"/>
      <c r="G7" s="11"/>
      <c r="H7" s="11"/>
      <c r="I7" s="11"/>
      <c r="J7" s="11"/>
      <c r="K7" s="11"/>
    </row>
    <row r="8" spans="1:23" ht="16.5" thickTop="1" thickBot="1" x14ac:dyDescent="0.3">
      <c r="A8" s="59" t="s">
        <v>15</v>
      </c>
      <c r="B8" s="60"/>
      <c r="C8" s="60"/>
      <c r="D8" s="60"/>
      <c r="E8" s="60"/>
      <c r="F8" s="60"/>
      <c r="G8" s="60"/>
      <c r="H8" s="60"/>
      <c r="I8" s="60"/>
      <c r="J8" s="60"/>
      <c r="K8" s="61"/>
      <c r="M8" s="59" t="s">
        <v>16</v>
      </c>
      <c r="N8" s="60"/>
      <c r="O8" s="60"/>
      <c r="P8" s="60"/>
      <c r="Q8" s="60"/>
      <c r="R8" s="60"/>
      <c r="S8" s="60"/>
      <c r="T8" s="60"/>
      <c r="U8" s="60"/>
      <c r="V8" s="60"/>
      <c r="W8" s="61"/>
    </row>
    <row r="9" spans="1:23" ht="15.75" thickTop="1" x14ac:dyDescent="0.25">
      <c r="A9" s="11"/>
    </row>
    <row r="10" spans="1:23" ht="15.75" thickBot="1" x14ac:dyDescent="0.3"/>
    <row r="11" spans="1:23" s="14" customFormat="1" ht="45.75" thickBot="1" x14ac:dyDescent="0.3">
      <c r="A11" s="15" t="s">
        <v>1</v>
      </c>
      <c r="B11" s="16" t="s">
        <v>10</v>
      </c>
      <c r="C11" s="16" t="s">
        <v>2</v>
      </c>
      <c r="D11" s="16" t="s">
        <v>3</v>
      </c>
      <c r="E11" s="16" t="s">
        <v>4</v>
      </c>
      <c r="F11" s="17" t="s">
        <v>11</v>
      </c>
      <c r="G11" s="53" t="s">
        <v>17</v>
      </c>
      <c r="H11" s="19" t="s">
        <v>8</v>
      </c>
      <c r="I11" s="20" t="s">
        <v>9</v>
      </c>
      <c r="J11" s="20" t="s">
        <v>5</v>
      </c>
      <c r="K11" s="21" t="s">
        <v>6</v>
      </c>
      <c r="M11" s="15" t="s">
        <v>1</v>
      </c>
      <c r="N11" s="16" t="s">
        <v>10</v>
      </c>
      <c r="O11" s="16" t="s">
        <v>2</v>
      </c>
      <c r="P11" s="16" t="s">
        <v>3</v>
      </c>
      <c r="Q11" s="16" t="s">
        <v>4</v>
      </c>
      <c r="R11" s="17" t="s">
        <v>11</v>
      </c>
      <c r="S11" s="18" t="s">
        <v>0</v>
      </c>
      <c r="T11" s="19" t="s">
        <v>8</v>
      </c>
      <c r="U11" s="20" t="s">
        <v>9</v>
      </c>
      <c r="V11" s="20" t="s">
        <v>5</v>
      </c>
      <c r="W11" s="21" t="s">
        <v>6</v>
      </c>
    </row>
    <row r="12" spans="1:23" x14ac:dyDescent="0.25">
      <c r="A12" s="54"/>
      <c r="B12" s="29"/>
      <c r="C12" s="32"/>
      <c r="D12" s="36"/>
      <c r="E12" s="24"/>
      <c r="F12" s="24"/>
      <c r="G12" s="24"/>
      <c r="H12" s="24"/>
      <c r="I12" s="24"/>
      <c r="J12" s="32"/>
      <c r="K12" s="26"/>
      <c r="M12" s="22"/>
      <c r="N12" s="23"/>
      <c r="O12" s="24"/>
      <c r="P12" s="25"/>
      <c r="Q12" s="24"/>
      <c r="R12" s="24"/>
      <c r="S12" s="24"/>
      <c r="T12" s="24"/>
      <c r="U12" s="24"/>
      <c r="V12" s="24"/>
      <c r="W12" s="26"/>
    </row>
    <row r="13" spans="1:23" x14ac:dyDescent="0.25">
      <c r="A13" s="28" t="s">
        <v>20</v>
      </c>
      <c r="B13" s="29" t="s">
        <v>14</v>
      </c>
      <c r="C13" s="30">
        <v>1</v>
      </c>
      <c r="D13" s="31" t="s">
        <v>23</v>
      </c>
      <c r="E13" s="32" t="s">
        <v>19</v>
      </c>
      <c r="F13" s="33">
        <v>32.9</v>
      </c>
      <c r="G13" s="33">
        <v>31.9</v>
      </c>
      <c r="H13" s="37">
        <f>0.1*G13</f>
        <v>3.19</v>
      </c>
      <c r="I13" s="32">
        <v>4</v>
      </c>
      <c r="J13" s="34">
        <f>((F13-G13)/G13)*100</f>
        <v>3.1347962382445145</v>
      </c>
      <c r="K13" s="35">
        <f>(F13-G13)/H13</f>
        <v>0.31347962382445144</v>
      </c>
      <c r="L13" s="27"/>
      <c r="M13" s="28" t="s">
        <v>20</v>
      </c>
      <c r="N13" s="29" t="s">
        <v>14</v>
      </c>
      <c r="O13" s="30">
        <v>1</v>
      </c>
      <c r="P13" s="31" t="s">
        <v>23</v>
      </c>
      <c r="Q13" s="32" t="s">
        <v>19</v>
      </c>
      <c r="R13" s="33">
        <f>F13</f>
        <v>32.9</v>
      </c>
      <c r="S13" s="37">
        <v>32.54</v>
      </c>
      <c r="T13" s="37">
        <v>1.87</v>
      </c>
      <c r="U13" s="32">
        <v>1</v>
      </c>
      <c r="V13" s="34">
        <f>((R13-S13)/S13)*100</f>
        <v>1.1063306699446818</v>
      </c>
      <c r="W13" s="35">
        <v>0.19</v>
      </c>
    </row>
    <row r="14" spans="1:23" x14ac:dyDescent="0.25">
      <c r="A14" s="28" t="s">
        <v>21</v>
      </c>
      <c r="B14" s="29" t="s">
        <v>14</v>
      </c>
      <c r="C14" s="32">
        <v>2</v>
      </c>
      <c r="D14" s="36" t="s">
        <v>23</v>
      </c>
      <c r="E14" s="32" t="s">
        <v>19</v>
      </c>
      <c r="F14" s="33">
        <v>10.3</v>
      </c>
      <c r="G14" s="33">
        <v>10</v>
      </c>
      <c r="H14" s="37">
        <f t="shared" ref="H14:H15" si="0">0.1*G14</f>
        <v>1</v>
      </c>
      <c r="I14" s="32">
        <v>4</v>
      </c>
      <c r="J14" s="34">
        <f t="shared" ref="J14:J15" si="1">((F14-G14)/G14)*100</f>
        <v>3.0000000000000071</v>
      </c>
      <c r="K14" s="35">
        <f t="shared" ref="K14:K15" si="2">(F14-G14)/H14</f>
        <v>0.30000000000000071</v>
      </c>
      <c r="L14" s="27"/>
      <c r="M14" s="28" t="s">
        <v>21</v>
      </c>
      <c r="N14" s="29" t="s">
        <v>14</v>
      </c>
      <c r="O14" s="32">
        <v>2</v>
      </c>
      <c r="P14" s="36" t="s">
        <v>23</v>
      </c>
      <c r="Q14" s="32" t="s">
        <v>19</v>
      </c>
      <c r="R14" s="33">
        <f t="shared" ref="R14:R15" si="3">F14</f>
        <v>10.3</v>
      </c>
      <c r="S14" s="37">
        <v>10.210000000000001</v>
      </c>
      <c r="T14" s="37">
        <v>0.74</v>
      </c>
      <c r="U14" s="32">
        <v>1</v>
      </c>
      <c r="V14" s="34">
        <f t="shared" ref="V14:V15" si="4">((R14-S14)/S14)*100</f>
        <v>0.88148873653280946</v>
      </c>
      <c r="W14" s="35">
        <v>0.12</v>
      </c>
    </row>
    <row r="15" spans="1:23" ht="15.75" thickBot="1" x14ac:dyDescent="0.3">
      <c r="A15" s="38" t="s">
        <v>22</v>
      </c>
      <c r="B15" s="39" t="s">
        <v>14</v>
      </c>
      <c r="C15" s="39">
        <v>3</v>
      </c>
      <c r="D15" s="40" t="s">
        <v>23</v>
      </c>
      <c r="E15" s="39" t="s">
        <v>19</v>
      </c>
      <c r="F15" s="41">
        <v>2.5499999999999998</v>
      </c>
      <c r="G15" s="41">
        <v>2.17</v>
      </c>
      <c r="H15" s="41">
        <f t="shared" si="0"/>
        <v>0.217</v>
      </c>
      <c r="I15" s="39">
        <v>4</v>
      </c>
      <c r="J15" s="42">
        <f t="shared" si="1"/>
        <v>17.511520737327185</v>
      </c>
      <c r="K15" s="43">
        <f t="shared" si="2"/>
        <v>1.7511520737327184</v>
      </c>
      <c r="L15" s="27"/>
      <c r="M15" s="38" t="s">
        <v>22</v>
      </c>
      <c r="N15" s="39" t="s">
        <v>14</v>
      </c>
      <c r="O15" s="39">
        <v>3</v>
      </c>
      <c r="P15" s="40" t="s">
        <v>23</v>
      </c>
      <c r="Q15" s="39" t="s">
        <v>19</v>
      </c>
      <c r="R15" s="41">
        <f t="shared" si="3"/>
        <v>2.5499999999999998</v>
      </c>
      <c r="S15" s="55">
        <v>2.363</v>
      </c>
      <c r="T15" s="55">
        <v>0.312</v>
      </c>
      <c r="U15" s="39">
        <v>1</v>
      </c>
      <c r="V15" s="42">
        <f t="shared" si="4"/>
        <v>7.913669064748194</v>
      </c>
      <c r="W15" s="43">
        <v>0.6</v>
      </c>
    </row>
    <row r="36" spans="5:5" x14ac:dyDescent="0.25">
      <c r="E36" s="12" t="s">
        <v>13</v>
      </c>
    </row>
  </sheetData>
  <sheetProtection algorithmName="SHA-512" hashValue="z2dYu4fE+9ukO/Xb2VwddeVRsOjAt5JSv1n0uV8h18DTgKAc6+GySQ1hW9BjnpVb48gCpA47fQmKtaGu4YKjVw==" saltValue="AhnZhvoPMI0ZPkOB5w2I3w==" spinCount="100000" sheet="1" objects="1" scenarios="1" selectLockedCells="1" selectUnlockedCells="1"/>
  <mergeCells count="3">
    <mergeCell ref="A2:K2"/>
    <mergeCell ref="A8:K8"/>
    <mergeCell ref="M8:W8"/>
  </mergeCells>
  <phoneticPr fontId="13" type="noConversion"/>
  <conditionalFormatting sqref="K13:K15">
    <cfRule type="cellIs" dxfId="134" priority="7" stopIfTrue="1" operator="between">
      <formula>-2</formula>
      <formula>2</formula>
    </cfRule>
    <cfRule type="cellIs" dxfId="133" priority="8" stopIfTrue="1" operator="between">
      <formula>-3</formula>
      <formula>3</formula>
    </cfRule>
    <cfRule type="cellIs" dxfId="132" priority="9" operator="notBetween">
      <formula>-3</formula>
      <formula>3</formula>
    </cfRule>
  </conditionalFormatting>
  <conditionalFormatting sqref="W14:W15">
    <cfRule type="cellIs" dxfId="131" priority="1" stopIfTrue="1" operator="between">
      <formula>-2</formula>
      <formula>2</formula>
    </cfRule>
    <cfRule type="cellIs" dxfId="130" priority="2" stopIfTrue="1" operator="between">
      <formula>-3</formula>
      <formula>3</formula>
    </cfRule>
    <cfRule type="cellIs" dxfId="129" priority="3" operator="notBetween">
      <formula>-3</formula>
      <formula>3</formula>
    </cfRule>
  </conditionalFormatting>
  <conditionalFormatting sqref="W13:W15">
    <cfRule type="cellIs" dxfId="128" priority="4" stopIfTrue="1" operator="between">
      <formula>-2</formula>
      <formula>2</formula>
    </cfRule>
    <cfRule type="cellIs" dxfId="127" priority="5" stopIfTrue="1" operator="between">
      <formula>-3</formula>
      <formula>3</formula>
    </cfRule>
    <cfRule type="cellIs" dxfId="126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5D812-D696-4E4A-968E-C022C642867F}">
  <sheetPr codeName="Sheet13">
    <pageSetUpPr fitToPage="1"/>
  </sheetPr>
  <dimension ref="A1:W36"/>
  <sheetViews>
    <sheetView topLeftCell="A2" zoomScale="90" zoomScaleNormal="90" zoomScalePageLayoutView="85" workbookViewId="0">
      <selection activeCell="A2" sqref="A2:K2"/>
    </sheetView>
  </sheetViews>
  <sheetFormatPr defaultColWidth="9.140625" defaultRowHeight="15" x14ac:dyDescent="0.25"/>
  <cols>
    <col min="1" max="1" width="10" style="12" customWidth="1"/>
    <col min="2" max="2" width="11.5703125" style="44" customWidth="1"/>
    <col min="3" max="3" width="4.7109375" style="44" customWidth="1"/>
    <col min="4" max="4" width="11.140625" style="12" bestFit="1" customWidth="1"/>
    <col min="5" max="5" width="12.42578125" style="12" customWidth="1"/>
    <col min="6" max="6" width="11" style="12" customWidth="1"/>
    <col min="7" max="8" width="8" style="12" customWidth="1"/>
    <col min="9" max="9" width="9.5703125" style="12" customWidth="1"/>
    <col min="10" max="10" width="13.28515625" style="12" customWidth="1"/>
    <col min="11" max="11" width="9" style="12" customWidth="1"/>
    <col min="12" max="13" width="9.140625" style="12"/>
    <col min="14" max="15" width="9.42578125" style="12" bestFit="1" customWidth="1"/>
    <col min="16" max="16" width="10.28515625" style="12" bestFit="1" customWidth="1"/>
    <col min="17" max="17" width="9.140625" style="12"/>
    <col min="18" max="18" width="13" style="12" customWidth="1"/>
    <col min="19" max="20" width="9.140625" style="12"/>
    <col min="21" max="21" width="9.42578125" style="12" bestFit="1" customWidth="1"/>
    <col min="22" max="22" width="11.7109375" style="12" bestFit="1" customWidth="1"/>
    <col min="23" max="23" width="9.42578125" style="12" bestFit="1" customWidth="1"/>
    <col min="24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56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23" s="13" customFormat="1" ht="12.75" x14ac:dyDescent="0.2">
      <c r="A3" s="4"/>
      <c r="B3" s="5"/>
      <c r="C3" s="5"/>
      <c r="D3" s="10">
        <v>44882</v>
      </c>
      <c r="E3" s="5"/>
      <c r="F3" s="5"/>
      <c r="G3" s="5"/>
      <c r="H3" s="5" t="s">
        <v>24</v>
      </c>
      <c r="I3" s="5"/>
      <c r="J3" s="5"/>
      <c r="K3" s="6" t="s">
        <v>18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5" t="s">
        <v>7</v>
      </c>
      <c r="B6" s="46">
        <v>591</v>
      </c>
      <c r="C6" s="47"/>
      <c r="D6" s="48"/>
      <c r="E6" s="48"/>
      <c r="F6" s="49"/>
      <c r="G6" s="48"/>
      <c r="H6" s="48"/>
      <c r="I6" s="48"/>
      <c r="J6" s="48"/>
      <c r="K6" s="50"/>
    </row>
    <row r="7" spans="1:23" ht="16.5" thickTop="1" thickBot="1" x14ac:dyDescent="0.3">
      <c r="A7" s="11"/>
      <c r="B7" s="51"/>
      <c r="C7" s="52"/>
      <c r="D7" s="11"/>
      <c r="E7" s="11"/>
      <c r="F7" s="51"/>
      <c r="G7" s="11"/>
      <c r="H7" s="11"/>
      <c r="I7" s="11"/>
      <c r="J7" s="11"/>
      <c r="K7" s="11"/>
    </row>
    <row r="8" spans="1:23" ht="16.5" thickTop="1" thickBot="1" x14ac:dyDescent="0.3">
      <c r="A8" s="59" t="s">
        <v>15</v>
      </c>
      <c r="B8" s="60"/>
      <c r="C8" s="60"/>
      <c r="D8" s="60"/>
      <c r="E8" s="60"/>
      <c r="F8" s="60"/>
      <c r="G8" s="60"/>
      <c r="H8" s="60"/>
      <c r="I8" s="60"/>
      <c r="J8" s="60"/>
      <c r="K8" s="61"/>
      <c r="M8" s="59" t="s">
        <v>16</v>
      </c>
      <c r="N8" s="60"/>
      <c r="O8" s="60"/>
      <c r="P8" s="60"/>
      <c r="Q8" s="60"/>
      <c r="R8" s="60"/>
      <c r="S8" s="60"/>
      <c r="T8" s="60"/>
      <c r="U8" s="60"/>
      <c r="V8" s="60"/>
      <c r="W8" s="61"/>
    </row>
    <row r="9" spans="1:23" ht="15.75" thickTop="1" x14ac:dyDescent="0.25">
      <c r="A9" s="11"/>
    </row>
    <row r="10" spans="1:23" ht="15.75" thickBot="1" x14ac:dyDescent="0.3"/>
    <row r="11" spans="1:23" s="14" customFormat="1" ht="45.75" thickBot="1" x14ac:dyDescent="0.3">
      <c r="A11" s="15" t="s">
        <v>1</v>
      </c>
      <c r="B11" s="16" t="s">
        <v>10</v>
      </c>
      <c r="C11" s="16" t="s">
        <v>2</v>
      </c>
      <c r="D11" s="16" t="s">
        <v>3</v>
      </c>
      <c r="E11" s="16" t="s">
        <v>4</v>
      </c>
      <c r="F11" s="17" t="s">
        <v>11</v>
      </c>
      <c r="G11" s="53" t="s">
        <v>17</v>
      </c>
      <c r="H11" s="19" t="s">
        <v>8</v>
      </c>
      <c r="I11" s="20" t="s">
        <v>9</v>
      </c>
      <c r="J11" s="20" t="s">
        <v>5</v>
      </c>
      <c r="K11" s="21" t="s">
        <v>6</v>
      </c>
      <c r="M11" s="15" t="s">
        <v>1</v>
      </c>
      <c r="N11" s="16" t="s">
        <v>10</v>
      </c>
      <c r="O11" s="16" t="s">
        <v>2</v>
      </c>
      <c r="P11" s="16" t="s">
        <v>3</v>
      </c>
      <c r="Q11" s="16" t="s">
        <v>4</v>
      </c>
      <c r="R11" s="17" t="s">
        <v>11</v>
      </c>
      <c r="S11" s="18" t="s">
        <v>0</v>
      </c>
      <c r="T11" s="19" t="s">
        <v>8</v>
      </c>
      <c r="U11" s="20" t="s">
        <v>9</v>
      </c>
      <c r="V11" s="20" t="s">
        <v>5</v>
      </c>
      <c r="W11" s="21" t="s">
        <v>6</v>
      </c>
    </row>
    <row r="12" spans="1:23" x14ac:dyDescent="0.25">
      <c r="A12" s="54"/>
      <c r="B12" s="29"/>
      <c r="C12" s="32"/>
      <c r="D12" s="36"/>
      <c r="E12" s="24"/>
      <c r="F12" s="24"/>
      <c r="G12" s="24"/>
      <c r="H12" s="24"/>
      <c r="I12" s="24"/>
      <c r="J12" s="32"/>
      <c r="K12" s="26"/>
      <c r="M12" s="22"/>
      <c r="N12" s="23"/>
      <c r="O12" s="24"/>
      <c r="P12" s="25"/>
      <c r="Q12" s="24"/>
      <c r="R12" s="24"/>
      <c r="S12" s="24"/>
      <c r="T12" s="24"/>
      <c r="U12" s="24"/>
      <c r="V12" s="24"/>
      <c r="W12" s="26"/>
    </row>
    <row r="13" spans="1:23" x14ac:dyDescent="0.25">
      <c r="A13" s="28" t="s">
        <v>20</v>
      </c>
      <c r="B13" s="29" t="s">
        <v>14</v>
      </c>
      <c r="C13" s="32">
        <v>1</v>
      </c>
      <c r="D13" s="31" t="s">
        <v>23</v>
      </c>
      <c r="E13" s="32" t="s">
        <v>19</v>
      </c>
      <c r="F13" s="33">
        <v>32</v>
      </c>
      <c r="G13" s="33">
        <v>31.9</v>
      </c>
      <c r="H13" s="37">
        <f>0.1*G13</f>
        <v>3.19</v>
      </c>
      <c r="I13" s="32">
        <v>4</v>
      </c>
      <c r="J13" s="34">
        <f>((F13-G13)/G13)*100</f>
        <v>0.31347962382445588</v>
      </c>
      <c r="K13" s="35">
        <f>(F13-G13)/H13</f>
        <v>3.1347962382445589E-2</v>
      </c>
      <c r="L13" s="27"/>
      <c r="M13" s="28" t="s">
        <v>20</v>
      </c>
      <c r="N13" s="29" t="s">
        <v>14</v>
      </c>
      <c r="O13" s="32">
        <v>1</v>
      </c>
      <c r="P13" s="31" t="s">
        <v>23</v>
      </c>
      <c r="Q13" s="32" t="s">
        <v>19</v>
      </c>
      <c r="R13" s="33">
        <f>F13</f>
        <v>32</v>
      </c>
      <c r="S13" s="37">
        <v>32.54</v>
      </c>
      <c r="T13" s="37">
        <v>1.87</v>
      </c>
      <c r="U13" s="32">
        <v>1</v>
      </c>
      <c r="V13" s="34">
        <f>((R13-S13)/S13)*100</f>
        <v>-1.6594960049170226</v>
      </c>
      <c r="W13" s="35">
        <v>-0.28999999999999998</v>
      </c>
    </row>
    <row r="14" spans="1:23" x14ac:dyDescent="0.25">
      <c r="A14" s="28" t="s">
        <v>21</v>
      </c>
      <c r="B14" s="29" t="s">
        <v>14</v>
      </c>
      <c r="C14" s="32">
        <v>2</v>
      </c>
      <c r="D14" s="36" t="s">
        <v>23</v>
      </c>
      <c r="E14" s="32" t="s">
        <v>19</v>
      </c>
      <c r="F14" s="33">
        <v>10.7</v>
      </c>
      <c r="G14" s="33">
        <v>10</v>
      </c>
      <c r="H14" s="37">
        <f t="shared" ref="H14:H15" si="0">0.1*G14</f>
        <v>1</v>
      </c>
      <c r="I14" s="32">
        <v>4</v>
      </c>
      <c r="J14" s="34">
        <f t="shared" ref="J14:J15" si="1">((F14-G14)/G14)*100</f>
        <v>6.999999999999992</v>
      </c>
      <c r="K14" s="35">
        <f t="shared" ref="K14:K15" si="2">(F14-G14)/H14</f>
        <v>0.69999999999999929</v>
      </c>
      <c r="L14" s="27"/>
      <c r="M14" s="28" t="s">
        <v>21</v>
      </c>
      <c r="N14" s="29" t="s">
        <v>14</v>
      </c>
      <c r="O14" s="32">
        <v>2</v>
      </c>
      <c r="P14" s="36" t="s">
        <v>23</v>
      </c>
      <c r="Q14" s="32" t="s">
        <v>19</v>
      </c>
      <c r="R14" s="33">
        <f t="shared" ref="R14:R15" si="3">F14</f>
        <v>10.7</v>
      </c>
      <c r="S14" s="37">
        <v>10.210000000000001</v>
      </c>
      <c r="T14" s="37">
        <v>0.74</v>
      </c>
      <c r="U14" s="32">
        <v>1</v>
      </c>
      <c r="V14" s="34">
        <f t="shared" ref="V14:V15" si="4">((R14-S14)/S14)*100</f>
        <v>4.7992164544563991</v>
      </c>
      <c r="W14" s="35">
        <v>0.66</v>
      </c>
    </row>
    <row r="15" spans="1:23" ht="15.75" thickBot="1" x14ac:dyDescent="0.3">
      <c r="A15" s="38" t="s">
        <v>22</v>
      </c>
      <c r="B15" s="39" t="s">
        <v>14</v>
      </c>
      <c r="C15" s="39">
        <v>3</v>
      </c>
      <c r="D15" s="40" t="s">
        <v>23</v>
      </c>
      <c r="E15" s="39" t="s">
        <v>19</v>
      </c>
      <c r="F15" s="41">
        <v>3.12</v>
      </c>
      <c r="G15" s="41">
        <v>2.17</v>
      </c>
      <c r="H15" s="41">
        <f t="shared" si="0"/>
        <v>0.217</v>
      </c>
      <c r="I15" s="39">
        <v>4</v>
      </c>
      <c r="J15" s="42">
        <f t="shared" si="1"/>
        <v>43.778801843317986</v>
      </c>
      <c r="K15" s="43">
        <f t="shared" si="2"/>
        <v>4.377880184331798</v>
      </c>
      <c r="L15" s="27"/>
      <c r="M15" s="38" t="s">
        <v>22</v>
      </c>
      <c r="N15" s="39" t="s">
        <v>14</v>
      </c>
      <c r="O15" s="39">
        <v>3</v>
      </c>
      <c r="P15" s="40" t="s">
        <v>23</v>
      </c>
      <c r="Q15" s="39" t="s">
        <v>19</v>
      </c>
      <c r="R15" s="41">
        <f t="shared" si="3"/>
        <v>3.12</v>
      </c>
      <c r="S15" s="55">
        <v>2.363</v>
      </c>
      <c r="T15" s="55">
        <v>0.312</v>
      </c>
      <c r="U15" s="39">
        <v>1</v>
      </c>
      <c r="V15" s="42">
        <f t="shared" si="4"/>
        <v>32.035548032162509</v>
      </c>
      <c r="W15" s="43">
        <v>2.4300000000000002</v>
      </c>
    </row>
    <row r="36" spans="5:5" x14ac:dyDescent="0.25">
      <c r="E36" s="12" t="s">
        <v>13</v>
      </c>
    </row>
  </sheetData>
  <sheetProtection algorithmName="SHA-512" hashValue="ajNGzwAbHlAcleunJWfscQgrD7jXpafe6V4SaTl123ieNn6ZUhzFIkliEwAq6akCJM58+eFvTRKITJvI8mDvTA==" saltValue="A0KbuRbcCB2ufzE4yZttAA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53" priority="7" stopIfTrue="1" operator="between">
      <formula>-2</formula>
      <formula>2</formula>
    </cfRule>
    <cfRule type="cellIs" dxfId="52" priority="8" stopIfTrue="1" operator="between">
      <formula>-3</formula>
      <formula>3</formula>
    </cfRule>
    <cfRule type="cellIs" dxfId="51" priority="9" operator="notBetween">
      <formula>-3</formula>
      <formula>3</formula>
    </cfRule>
  </conditionalFormatting>
  <conditionalFormatting sqref="W14:W15">
    <cfRule type="cellIs" dxfId="50" priority="1" stopIfTrue="1" operator="between">
      <formula>-2</formula>
      <formula>2</formula>
    </cfRule>
    <cfRule type="cellIs" dxfId="49" priority="2" stopIfTrue="1" operator="between">
      <formula>-3</formula>
      <formula>3</formula>
    </cfRule>
    <cfRule type="cellIs" dxfId="48" priority="3" operator="notBetween">
      <formula>-3</formula>
      <formula>3</formula>
    </cfRule>
  </conditionalFormatting>
  <conditionalFormatting sqref="W13:W15">
    <cfRule type="cellIs" dxfId="47" priority="4" stopIfTrue="1" operator="between">
      <formula>-2</formula>
      <formula>2</formula>
    </cfRule>
    <cfRule type="cellIs" dxfId="46" priority="5" stopIfTrue="1" operator="between">
      <formula>-3</formula>
      <formula>3</formula>
    </cfRule>
    <cfRule type="cellIs" dxfId="45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92F70-15F5-45B4-9F87-C0372E214CCF}">
  <sheetPr codeName="Sheet9">
    <pageSetUpPr fitToPage="1"/>
  </sheetPr>
  <dimension ref="A1:W36"/>
  <sheetViews>
    <sheetView topLeftCell="A2" zoomScale="90" zoomScaleNormal="90" zoomScalePageLayoutView="85" workbookViewId="0">
      <selection activeCell="A2" sqref="A2:K2"/>
    </sheetView>
  </sheetViews>
  <sheetFormatPr defaultColWidth="9.140625" defaultRowHeight="15" x14ac:dyDescent="0.25"/>
  <cols>
    <col min="1" max="1" width="10" style="12" customWidth="1"/>
    <col min="2" max="2" width="11.5703125" style="44" customWidth="1"/>
    <col min="3" max="3" width="4.7109375" style="44" customWidth="1"/>
    <col min="4" max="4" width="11.140625" style="12" bestFit="1" customWidth="1"/>
    <col min="5" max="5" width="12.42578125" style="12" customWidth="1"/>
    <col min="6" max="6" width="11" style="12" customWidth="1"/>
    <col min="7" max="8" width="8" style="12" customWidth="1"/>
    <col min="9" max="9" width="9.5703125" style="12" customWidth="1"/>
    <col min="10" max="10" width="13.28515625" style="12" customWidth="1"/>
    <col min="11" max="11" width="9" style="12" customWidth="1"/>
    <col min="12" max="13" width="9.140625" style="12"/>
    <col min="14" max="15" width="9.42578125" style="12" bestFit="1" customWidth="1"/>
    <col min="16" max="16" width="10.28515625" style="12" bestFit="1" customWidth="1"/>
    <col min="17" max="17" width="9.140625" style="12"/>
    <col min="18" max="18" width="13" style="12" customWidth="1"/>
    <col min="19" max="20" width="9.140625" style="12"/>
    <col min="21" max="21" width="9.42578125" style="12" bestFit="1" customWidth="1"/>
    <col min="22" max="22" width="11.7109375" style="12" bestFit="1" customWidth="1"/>
    <col min="23" max="23" width="9.42578125" style="12" bestFit="1" customWidth="1"/>
    <col min="24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56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23" s="13" customFormat="1" ht="12.75" x14ac:dyDescent="0.2">
      <c r="A3" s="4"/>
      <c r="B3" s="5"/>
      <c r="C3" s="5"/>
      <c r="D3" s="10">
        <v>44882</v>
      </c>
      <c r="E3" s="5"/>
      <c r="F3" s="5"/>
      <c r="G3" s="5"/>
      <c r="H3" s="5" t="s">
        <v>24</v>
      </c>
      <c r="I3" s="5"/>
      <c r="J3" s="5"/>
      <c r="K3" s="6" t="s">
        <v>18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5" t="s">
        <v>7</v>
      </c>
      <c r="B6" s="46">
        <v>644</v>
      </c>
      <c r="C6" s="47"/>
      <c r="D6" s="48"/>
      <c r="E6" s="48"/>
      <c r="F6" s="49"/>
      <c r="G6" s="48"/>
      <c r="H6" s="48"/>
      <c r="I6" s="48"/>
      <c r="J6" s="48"/>
      <c r="K6" s="50"/>
    </row>
    <row r="7" spans="1:23" ht="16.5" thickTop="1" thickBot="1" x14ac:dyDescent="0.3">
      <c r="A7" s="11"/>
      <c r="B7" s="51"/>
      <c r="C7" s="52"/>
      <c r="D7" s="11"/>
      <c r="E7" s="11"/>
      <c r="F7" s="51"/>
      <c r="G7" s="11"/>
      <c r="H7" s="11"/>
      <c r="I7" s="11"/>
      <c r="J7" s="11"/>
      <c r="K7" s="11"/>
    </row>
    <row r="8" spans="1:23" ht="16.5" thickTop="1" thickBot="1" x14ac:dyDescent="0.3">
      <c r="A8" s="59" t="s">
        <v>15</v>
      </c>
      <c r="B8" s="60"/>
      <c r="C8" s="60"/>
      <c r="D8" s="60"/>
      <c r="E8" s="60"/>
      <c r="F8" s="60"/>
      <c r="G8" s="60"/>
      <c r="H8" s="60"/>
      <c r="I8" s="60"/>
      <c r="J8" s="60"/>
      <c r="K8" s="61"/>
      <c r="M8" s="59" t="s">
        <v>16</v>
      </c>
      <c r="N8" s="60"/>
      <c r="O8" s="60"/>
      <c r="P8" s="60"/>
      <c r="Q8" s="60"/>
      <c r="R8" s="60"/>
      <c r="S8" s="60"/>
      <c r="T8" s="60"/>
      <c r="U8" s="60"/>
      <c r="V8" s="60"/>
      <c r="W8" s="61"/>
    </row>
    <row r="9" spans="1:23" ht="15.75" thickTop="1" x14ac:dyDescent="0.25">
      <c r="A9" s="11"/>
    </row>
    <row r="10" spans="1:23" ht="15.75" thickBot="1" x14ac:dyDescent="0.3"/>
    <row r="11" spans="1:23" s="14" customFormat="1" ht="45.75" thickBot="1" x14ac:dyDescent="0.3">
      <c r="A11" s="15" t="s">
        <v>1</v>
      </c>
      <c r="B11" s="16" t="s">
        <v>10</v>
      </c>
      <c r="C11" s="16" t="s">
        <v>2</v>
      </c>
      <c r="D11" s="16" t="s">
        <v>3</v>
      </c>
      <c r="E11" s="16" t="s">
        <v>4</v>
      </c>
      <c r="F11" s="17" t="s">
        <v>11</v>
      </c>
      <c r="G11" s="53" t="s">
        <v>17</v>
      </c>
      <c r="H11" s="19" t="s">
        <v>8</v>
      </c>
      <c r="I11" s="20" t="s">
        <v>9</v>
      </c>
      <c r="J11" s="20" t="s">
        <v>5</v>
      </c>
      <c r="K11" s="21" t="s">
        <v>6</v>
      </c>
      <c r="M11" s="15" t="s">
        <v>1</v>
      </c>
      <c r="N11" s="16" t="s">
        <v>10</v>
      </c>
      <c r="O11" s="16" t="s">
        <v>2</v>
      </c>
      <c r="P11" s="16" t="s">
        <v>3</v>
      </c>
      <c r="Q11" s="16" t="s">
        <v>4</v>
      </c>
      <c r="R11" s="17" t="s">
        <v>11</v>
      </c>
      <c r="S11" s="18" t="s">
        <v>0</v>
      </c>
      <c r="T11" s="19" t="s">
        <v>8</v>
      </c>
      <c r="U11" s="20" t="s">
        <v>9</v>
      </c>
      <c r="V11" s="20" t="s">
        <v>5</v>
      </c>
      <c r="W11" s="21" t="s">
        <v>6</v>
      </c>
    </row>
    <row r="12" spans="1:23" x14ac:dyDescent="0.25">
      <c r="A12" s="54"/>
      <c r="B12" s="29"/>
      <c r="C12" s="32"/>
      <c r="D12" s="36"/>
      <c r="E12" s="24"/>
      <c r="F12" s="24"/>
      <c r="G12" s="24"/>
      <c r="H12" s="24"/>
      <c r="I12" s="24"/>
      <c r="J12" s="32"/>
      <c r="K12" s="26"/>
      <c r="M12" s="22"/>
      <c r="N12" s="23"/>
      <c r="O12" s="24"/>
      <c r="P12" s="25"/>
      <c r="Q12" s="24"/>
      <c r="R12" s="24"/>
      <c r="S12" s="24"/>
      <c r="T12" s="24"/>
      <c r="U12" s="24"/>
      <c r="V12" s="24"/>
      <c r="W12" s="26"/>
    </row>
    <row r="13" spans="1:23" x14ac:dyDescent="0.25">
      <c r="A13" s="28" t="s">
        <v>20</v>
      </c>
      <c r="B13" s="29" t="s">
        <v>14</v>
      </c>
      <c r="C13" s="32">
        <v>1</v>
      </c>
      <c r="D13" s="31" t="s">
        <v>23</v>
      </c>
      <c r="E13" s="32" t="s">
        <v>19</v>
      </c>
      <c r="F13" s="37">
        <v>39.229999999999997</v>
      </c>
      <c r="G13" s="33">
        <v>31.9</v>
      </c>
      <c r="H13" s="37">
        <f>0.1*G13</f>
        <v>3.19</v>
      </c>
      <c r="I13" s="32">
        <v>4</v>
      </c>
      <c r="J13" s="34">
        <f>((F13-G13)/G13)*100</f>
        <v>22.978056426332284</v>
      </c>
      <c r="K13" s="35">
        <f>(F13-G13)/H13</f>
        <v>2.2978056426332283</v>
      </c>
      <c r="L13" s="27"/>
      <c r="M13" s="28" t="s">
        <v>20</v>
      </c>
      <c r="N13" s="29" t="s">
        <v>14</v>
      </c>
      <c r="O13" s="32">
        <v>1</v>
      </c>
      <c r="P13" s="31" t="s">
        <v>23</v>
      </c>
      <c r="Q13" s="32" t="s">
        <v>19</v>
      </c>
      <c r="R13" s="37">
        <f>F13</f>
        <v>39.229999999999997</v>
      </c>
      <c r="S13" s="37">
        <v>32.54</v>
      </c>
      <c r="T13" s="37">
        <v>1.87</v>
      </c>
      <c r="U13" s="32">
        <v>1</v>
      </c>
      <c r="V13" s="34">
        <f>((R13-S13)/S13)*100</f>
        <v>20.55931161647203</v>
      </c>
      <c r="W13" s="35">
        <v>3.57</v>
      </c>
    </row>
    <row r="14" spans="1:23" x14ac:dyDescent="0.25">
      <c r="A14" s="28" t="s">
        <v>21</v>
      </c>
      <c r="B14" s="29" t="s">
        <v>14</v>
      </c>
      <c r="C14" s="32">
        <v>2</v>
      </c>
      <c r="D14" s="36" t="s">
        <v>23</v>
      </c>
      <c r="E14" s="32" t="s">
        <v>19</v>
      </c>
      <c r="F14" s="37">
        <v>13.31</v>
      </c>
      <c r="G14" s="33">
        <v>10</v>
      </c>
      <c r="H14" s="37">
        <f t="shared" ref="H14:H15" si="0">0.1*G14</f>
        <v>1</v>
      </c>
      <c r="I14" s="32">
        <v>4</v>
      </c>
      <c r="J14" s="34">
        <f t="shared" ref="J14:J15" si="1">((F14-G14)/G14)*100</f>
        <v>33.100000000000009</v>
      </c>
      <c r="K14" s="35">
        <f t="shared" ref="K14:K15" si="2">(F14-G14)/H14</f>
        <v>3.3100000000000005</v>
      </c>
      <c r="L14" s="27"/>
      <c r="M14" s="28" t="s">
        <v>21</v>
      </c>
      <c r="N14" s="29" t="s">
        <v>14</v>
      </c>
      <c r="O14" s="32">
        <v>2</v>
      </c>
      <c r="P14" s="36" t="s">
        <v>23</v>
      </c>
      <c r="Q14" s="32" t="s">
        <v>19</v>
      </c>
      <c r="R14" s="37">
        <f t="shared" ref="R14:R15" si="3">F14</f>
        <v>13.31</v>
      </c>
      <c r="S14" s="37">
        <v>10.210000000000001</v>
      </c>
      <c r="T14" s="37">
        <v>0.74</v>
      </c>
      <c r="U14" s="32">
        <v>1</v>
      </c>
      <c r="V14" s="34">
        <f t="shared" ref="V14:V15" si="4">((R14-S14)/S14)*100</f>
        <v>30.362389813907924</v>
      </c>
      <c r="W14" s="35">
        <v>4.16</v>
      </c>
    </row>
    <row r="15" spans="1:23" ht="15.75" thickBot="1" x14ac:dyDescent="0.3">
      <c r="A15" s="38" t="s">
        <v>22</v>
      </c>
      <c r="B15" s="39" t="s">
        <v>14</v>
      </c>
      <c r="C15" s="39">
        <v>3</v>
      </c>
      <c r="D15" s="40" t="s">
        <v>23</v>
      </c>
      <c r="E15" s="39" t="s">
        <v>19</v>
      </c>
      <c r="F15" s="41">
        <v>2.62</v>
      </c>
      <c r="G15" s="41">
        <v>2.17</v>
      </c>
      <c r="H15" s="41">
        <f t="shared" si="0"/>
        <v>0.217</v>
      </c>
      <c r="I15" s="39">
        <v>4</v>
      </c>
      <c r="J15" s="42">
        <f t="shared" si="1"/>
        <v>20.737327188940103</v>
      </c>
      <c r="K15" s="43">
        <f t="shared" si="2"/>
        <v>2.0737327188940102</v>
      </c>
      <c r="L15" s="27"/>
      <c r="M15" s="38" t="s">
        <v>22</v>
      </c>
      <c r="N15" s="39" t="s">
        <v>14</v>
      </c>
      <c r="O15" s="39">
        <v>3</v>
      </c>
      <c r="P15" s="40" t="s">
        <v>23</v>
      </c>
      <c r="Q15" s="39" t="s">
        <v>19</v>
      </c>
      <c r="R15" s="41">
        <f t="shared" si="3"/>
        <v>2.62</v>
      </c>
      <c r="S15" s="55">
        <v>2.363</v>
      </c>
      <c r="T15" s="55">
        <v>0.312</v>
      </c>
      <c r="U15" s="39">
        <v>1</v>
      </c>
      <c r="V15" s="42">
        <f t="shared" si="4"/>
        <v>10.876005078290314</v>
      </c>
      <c r="W15" s="43">
        <v>0.82</v>
      </c>
    </row>
    <row r="36" spans="5:5" x14ac:dyDescent="0.25">
      <c r="E36" s="12" t="s">
        <v>13</v>
      </c>
    </row>
  </sheetData>
  <sheetProtection algorithmName="SHA-512" hashValue="wUbjnP/pISpmn9nY3Cb6eMLHDk0QjAYwb5spGYjwUF1wIZgALuS4QXd6CeJ5VZ8YTEwGO50A8AKnVwX5SijkvQ==" saltValue="B2JpAld5yhv2nUBMYNScFg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44" priority="7" stopIfTrue="1" operator="between">
      <formula>-2</formula>
      <formula>2</formula>
    </cfRule>
    <cfRule type="cellIs" dxfId="43" priority="8" stopIfTrue="1" operator="between">
      <formula>-3</formula>
      <formula>3</formula>
    </cfRule>
    <cfRule type="cellIs" dxfId="42" priority="9" operator="notBetween">
      <formula>-3</formula>
      <formula>3</formula>
    </cfRule>
  </conditionalFormatting>
  <conditionalFormatting sqref="W14:W15">
    <cfRule type="cellIs" dxfId="41" priority="1" stopIfTrue="1" operator="between">
      <formula>-2</formula>
      <formula>2</formula>
    </cfRule>
    <cfRule type="cellIs" dxfId="40" priority="2" stopIfTrue="1" operator="between">
      <formula>-3</formula>
      <formula>3</formula>
    </cfRule>
    <cfRule type="cellIs" dxfId="39" priority="3" operator="notBetween">
      <formula>-3</formula>
      <formula>3</formula>
    </cfRule>
  </conditionalFormatting>
  <conditionalFormatting sqref="W13:W15">
    <cfRule type="cellIs" dxfId="38" priority="4" stopIfTrue="1" operator="between">
      <formula>-2</formula>
      <formula>2</formula>
    </cfRule>
    <cfRule type="cellIs" dxfId="37" priority="5" stopIfTrue="1" operator="between">
      <formula>-3</formula>
      <formula>3</formula>
    </cfRule>
    <cfRule type="cellIs" dxfId="36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E50AB-6924-4BAC-9B9D-60EEB5C18DD6}">
  <sheetPr codeName="Sheet10">
    <pageSetUpPr fitToPage="1"/>
  </sheetPr>
  <dimension ref="A1:W36"/>
  <sheetViews>
    <sheetView topLeftCell="A2" zoomScale="90" zoomScaleNormal="90" zoomScalePageLayoutView="85" workbookViewId="0">
      <selection activeCell="A2" sqref="A2:K2"/>
    </sheetView>
  </sheetViews>
  <sheetFormatPr defaultColWidth="9.140625" defaultRowHeight="15" x14ac:dyDescent="0.25"/>
  <cols>
    <col min="1" max="1" width="10" style="12" customWidth="1"/>
    <col min="2" max="2" width="11.5703125" style="44" customWidth="1"/>
    <col min="3" max="3" width="4.7109375" style="44" customWidth="1"/>
    <col min="4" max="4" width="11.140625" style="12" bestFit="1" customWidth="1"/>
    <col min="5" max="5" width="12.42578125" style="12" customWidth="1"/>
    <col min="6" max="6" width="11" style="12" customWidth="1"/>
    <col min="7" max="8" width="8" style="12" customWidth="1"/>
    <col min="9" max="9" width="9.5703125" style="12" customWidth="1"/>
    <col min="10" max="10" width="13.28515625" style="12" customWidth="1"/>
    <col min="11" max="11" width="9" style="12" customWidth="1"/>
    <col min="12" max="13" width="9.140625" style="12"/>
    <col min="14" max="15" width="9.42578125" style="12" bestFit="1" customWidth="1"/>
    <col min="16" max="16" width="10.28515625" style="12" bestFit="1" customWidth="1"/>
    <col min="17" max="17" width="9.140625" style="12"/>
    <col min="18" max="18" width="13" style="12" customWidth="1"/>
    <col min="19" max="20" width="9.140625" style="12"/>
    <col min="21" max="21" width="9.42578125" style="12" bestFit="1" customWidth="1"/>
    <col min="22" max="22" width="11.7109375" style="12" bestFit="1" customWidth="1"/>
    <col min="23" max="23" width="9.42578125" style="12" bestFit="1" customWidth="1"/>
    <col min="24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56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23" s="13" customFormat="1" ht="12.75" x14ac:dyDescent="0.2">
      <c r="A3" s="4"/>
      <c r="B3" s="5"/>
      <c r="C3" s="5"/>
      <c r="D3" s="10">
        <v>44882</v>
      </c>
      <c r="E3" s="5"/>
      <c r="F3" s="5"/>
      <c r="G3" s="5"/>
      <c r="H3" s="5" t="s">
        <v>24</v>
      </c>
      <c r="I3" s="5"/>
      <c r="J3" s="5"/>
      <c r="K3" s="6" t="s">
        <v>18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5" t="s">
        <v>7</v>
      </c>
      <c r="B6" s="46">
        <v>689</v>
      </c>
      <c r="C6" s="47"/>
      <c r="D6" s="48"/>
      <c r="E6" s="48"/>
      <c r="F6" s="49"/>
      <c r="G6" s="48"/>
      <c r="H6" s="48"/>
      <c r="I6" s="48"/>
      <c r="J6" s="48"/>
      <c r="K6" s="50"/>
    </row>
    <row r="7" spans="1:23" ht="16.5" thickTop="1" thickBot="1" x14ac:dyDescent="0.3">
      <c r="A7" s="11"/>
      <c r="B7" s="51"/>
      <c r="C7" s="52"/>
      <c r="D7" s="11"/>
      <c r="E7" s="11"/>
      <c r="F7" s="51"/>
      <c r="G7" s="11"/>
      <c r="H7" s="11"/>
      <c r="I7" s="11"/>
      <c r="J7" s="11"/>
      <c r="K7" s="11"/>
    </row>
    <row r="8" spans="1:23" ht="16.5" thickTop="1" thickBot="1" x14ac:dyDescent="0.3">
      <c r="A8" s="59" t="s">
        <v>15</v>
      </c>
      <c r="B8" s="60"/>
      <c r="C8" s="60"/>
      <c r="D8" s="60"/>
      <c r="E8" s="60"/>
      <c r="F8" s="60"/>
      <c r="G8" s="60"/>
      <c r="H8" s="60"/>
      <c r="I8" s="60"/>
      <c r="J8" s="60"/>
      <c r="K8" s="61"/>
      <c r="M8" s="59" t="s">
        <v>16</v>
      </c>
      <c r="N8" s="60"/>
      <c r="O8" s="60"/>
      <c r="P8" s="60"/>
      <c r="Q8" s="60"/>
      <c r="R8" s="60"/>
      <c r="S8" s="60"/>
      <c r="T8" s="60"/>
      <c r="U8" s="60"/>
      <c r="V8" s="60"/>
      <c r="W8" s="61"/>
    </row>
    <row r="9" spans="1:23" ht="15.75" thickTop="1" x14ac:dyDescent="0.25">
      <c r="A9" s="11"/>
    </row>
    <row r="10" spans="1:23" ht="15.75" thickBot="1" x14ac:dyDescent="0.3"/>
    <row r="11" spans="1:23" s="14" customFormat="1" ht="45.75" thickBot="1" x14ac:dyDescent="0.3">
      <c r="A11" s="15" t="s">
        <v>1</v>
      </c>
      <c r="B11" s="16" t="s">
        <v>10</v>
      </c>
      <c r="C11" s="16" t="s">
        <v>2</v>
      </c>
      <c r="D11" s="16" t="s">
        <v>3</v>
      </c>
      <c r="E11" s="16" t="s">
        <v>4</v>
      </c>
      <c r="F11" s="17" t="s">
        <v>11</v>
      </c>
      <c r="G11" s="53" t="s">
        <v>17</v>
      </c>
      <c r="H11" s="19" t="s">
        <v>8</v>
      </c>
      <c r="I11" s="20" t="s">
        <v>9</v>
      </c>
      <c r="J11" s="20" t="s">
        <v>5</v>
      </c>
      <c r="K11" s="21" t="s">
        <v>6</v>
      </c>
      <c r="M11" s="15" t="s">
        <v>1</v>
      </c>
      <c r="N11" s="16" t="s">
        <v>10</v>
      </c>
      <c r="O11" s="16" t="s">
        <v>2</v>
      </c>
      <c r="P11" s="16" t="s">
        <v>3</v>
      </c>
      <c r="Q11" s="16" t="s">
        <v>4</v>
      </c>
      <c r="R11" s="17" t="s">
        <v>11</v>
      </c>
      <c r="S11" s="18" t="s">
        <v>0</v>
      </c>
      <c r="T11" s="19" t="s">
        <v>8</v>
      </c>
      <c r="U11" s="20" t="s">
        <v>9</v>
      </c>
      <c r="V11" s="20" t="s">
        <v>5</v>
      </c>
      <c r="W11" s="21" t="s">
        <v>6</v>
      </c>
    </row>
    <row r="12" spans="1:23" x14ac:dyDescent="0.25">
      <c r="A12" s="54"/>
      <c r="B12" s="29"/>
      <c r="C12" s="32"/>
      <c r="D12" s="36"/>
      <c r="E12" s="24"/>
      <c r="F12" s="24"/>
      <c r="G12" s="24"/>
      <c r="H12" s="24"/>
      <c r="I12" s="24"/>
      <c r="J12" s="32"/>
      <c r="K12" s="26"/>
      <c r="M12" s="22"/>
      <c r="N12" s="23"/>
      <c r="O12" s="24"/>
      <c r="P12" s="25"/>
      <c r="Q12" s="24"/>
      <c r="R12" s="24"/>
      <c r="S12" s="24"/>
      <c r="T12" s="24"/>
      <c r="U12" s="24"/>
      <c r="V12" s="24"/>
      <c r="W12" s="26"/>
    </row>
    <row r="13" spans="1:23" x14ac:dyDescent="0.25">
      <c r="A13" s="28" t="s">
        <v>20</v>
      </c>
      <c r="B13" s="29" t="s">
        <v>14</v>
      </c>
      <c r="C13" s="32">
        <v>1</v>
      </c>
      <c r="D13" s="31" t="s">
        <v>23</v>
      </c>
      <c r="E13" s="32" t="s">
        <v>19</v>
      </c>
      <c r="F13" s="33">
        <v>30.2</v>
      </c>
      <c r="G13" s="33">
        <v>31.9</v>
      </c>
      <c r="H13" s="37">
        <f>0.1*G13</f>
        <v>3.19</v>
      </c>
      <c r="I13" s="32">
        <v>4</v>
      </c>
      <c r="J13" s="34">
        <f>((F13-G13)/G13)*100</f>
        <v>-5.329153605015672</v>
      </c>
      <c r="K13" s="35">
        <f>(F13-G13)/H13</f>
        <v>-0.53291536050156718</v>
      </c>
      <c r="L13" s="27"/>
      <c r="M13" s="28" t="s">
        <v>20</v>
      </c>
      <c r="N13" s="29" t="s">
        <v>14</v>
      </c>
      <c r="O13" s="32">
        <v>1</v>
      </c>
      <c r="P13" s="31" t="s">
        <v>23</v>
      </c>
      <c r="Q13" s="32" t="s">
        <v>19</v>
      </c>
      <c r="R13" s="33">
        <f>F13</f>
        <v>30.2</v>
      </c>
      <c r="S13" s="37">
        <v>32.54</v>
      </c>
      <c r="T13" s="37">
        <v>1.87</v>
      </c>
      <c r="U13" s="32">
        <v>1</v>
      </c>
      <c r="V13" s="34">
        <f>((R13-S13)/S13)*100</f>
        <v>-7.1911493546404426</v>
      </c>
      <c r="W13" s="35">
        <v>-1.25</v>
      </c>
    </row>
    <row r="14" spans="1:23" x14ac:dyDescent="0.25">
      <c r="A14" s="28" t="s">
        <v>21</v>
      </c>
      <c r="B14" s="29" t="s">
        <v>14</v>
      </c>
      <c r="C14" s="32">
        <v>2</v>
      </c>
      <c r="D14" s="36" t="s">
        <v>23</v>
      </c>
      <c r="E14" s="32" t="s">
        <v>19</v>
      </c>
      <c r="F14" s="37">
        <v>9.83</v>
      </c>
      <c r="G14" s="33">
        <v>10</v>
      </c>
      <c r="H14" s="37">
        <f t="shared" ref="H14:H15" si="0">0.1*G14</f>
        <v>1</v>
      </c>
      <c r="I14" s="32">
        <v>4</v>
      </c>
      <c r="J14" s="34">
        <f t="shared" ref="J14:J15" si="1">((F14-G14)/G14)*100</f>
        <v>-1.6999999999999995</v>
      </c>
      <c r="K14" s="35">
        <f t="shared" ref="K14:K15" si="2">(F14-G14)/H14</f>
        <v>-0.16999999999999993</v>
      </c>
      <c r="L14" s="27"/>
      <c r="M14" s="28" t="s">
        <v>21</v>
      </c>
      <c r="N14" s="29" t="s">
        <v>14</v>
      </c>
      <c r="O14" s="32">
        <v>2</v>
      </c>
      <c r="P14" s="36" t="s">
        <v>23</v>
      </c>
      <c r="Q14" s="32" t="s">
        <v>19</v>
      </c>
      <c r="R14" s="37">
        <f t="shared" ref="R14:R15" si="3">F14</f>
        <v>9.83</v>
      </c>
      <c r="S14" s="37">
        <v>10.210000000000001</v>
      </c>
      <c r="T14" s="37">
        <v>0.74</v>
      </c>
      <c r="U14" s="32">
        <v>1</v>
      </c>
      <c r="V14" s="34">
        <f t="shared" ref="V14:V15" si="4">((R14-S14)/S14)*100</f>
        <v>-3.7218413320274313</v>
      </c>
      <c r="W14" s="35">
        <v>-0.51</v>
      </c>
    </row>
    <row r="15" spans="1:23" ht="15.75" thickBot="1" x14ac:dyDescent="0.3">
      <c r="A15" s="38" t="s">
        <v>22</v>
      </c>
      <c r="B15" s="39" t="s">
        <v>14</v>
      </c>
      <c r="C15" s="39">
        <v>3</v>
      </c>
      <c r="D15" s="40" t="s">
        <v>23</v>
      </c>
      <c r="E15" s="39" t="s">
        <v>19</v>
      </c>
      <c r="F15" s="41">
        <v>2.15</v>
      </c>
      <c r="G15" s="41">
        <v>2.17</v>
      </c>
      <c r="H15" s="41">
        <f t="shared" si="0"/>
        <v>0.217</v>
      </c>
      <c r="I15" s="39">
        <v>4</v>
      </c>
      <c r="J15" s="42">
        <f t="shared" si="1"/>
        <v>-0.9216589861751161</v>
      </c>
      <c r="K15" s="43">
        <f t="shared" si="2"/>
        <v>-9.2165898617511607E-2</v>
      </c>
      <c r="L15" s="27"/>
      <c r="M15" s="38" t="s">
        <v>22</v>
      </c>
      <c r="N15" s="39" t="s">
        <v>14</v>
      </c>
      <c r="O15" s="39">
        <v>3</v>
      </c>
      <c r="P15" s="40" t="s">
        <v>23</v>
      </c>
      <c r="Q15" s="39" t="s">
        <v>19</v>
      </c>
      <c r="R15" s="41">
        <f t="shared" si="3"/>
        <v>2.15</v>
      </c>
      <c r="S15" s="55">
        <v>2.363</v>
      </c>
      <c r="T15" s="55">
        <v>0.312</v>
      </c>
      <c r="U15" s="39">
        <v>1</v>
      </c>
      <c r="V15" s="42">
        <f t="shared" si="4"/>
        <v>-9.0139652983495591</v>
      </c>
      <c r="W15" s="43">
        <v>-0.68</v>
      </c>
    </row>
    <row r="36" spans="5:5" x14ac:dyDescent="0.25">
      <c r="E36" s="12" t="s">
        <v>13</v>
      </c>
    </row>
  </sheetData>
  <sheetProtection algorithmName="SHA-512" hashValue="TDqMS97ko/RY5rmpRZLyqe+FZG69k9ShnehOPJWU71Ac82UKKOQS7BFan+G60+xJFRWBSWEtQum8j+hJQnOosQ==" saltValue="tPMOhUW/3lV7A1MWHgV3Mw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35" priority="7" stopIfTrue="1" operator="between">
      <formula>-2</formula>
      <formula>2</formula>
    </cfRule>
    <cfRule type="cellIs" dxfId="34" priority="8" stopIfTrue="1" operator="between">
      <formula>-3</formula>
      <formula>3</formula>
    </cfRule>
    <cfRule type="cellIs" dxfId="33" priority="9" operator="notBetween">
      <formula>-3</formula>
      <formula>3</formula>
    </cfRule>
  </conditionalFormatting>
  <conditionalFormatting sqref="W14:W15">
    <cfRule type="cellIs" dxfId="32" priority="1" stopIfTrue="1" operator="between">
      <formula>-2</formula>
      <formula>2</formula>
    </cfRule>
    <cfRule type="cellIs" dxfId="31" priority="2" stopIfTrue="1" operator="between">
      <formula>-3</formula>
      <formula>3</formula>
    </cfRule>
    <cfRule type="cellIs" dxfId="30" priority="3" operator="notBetween">
      <formula>-3</formula>
      <formula>3</formula>
    </cfRule>
  </conditionalFormatting>
  <conditionalFormatting sqref="W13:W15">
    <cfRule type="cellIs" dxfId="29" priority="4" stopIfTrue="1" operator="between">
      <formula>-2</formula>
      <formula>2</formula>
    </cfRule>
    <cfRule type="cellIs" dxfId="28" priority="5" stopIfTrue="1" operator="between">
      <formula>-3</formula>
      <formula>3</formula>
    </cfRule>
    <cfRule type="cellIs" dxfId="27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EFE04-8BE6-4CEF-A082-D85A870370DA}">
  <sheetPr codeName="Sheet15">
    <pageSetUpPr fitToPage="1"/>
  </sheetPr>
  <dimension ref="A1:W36"/>
  <sheetViews>
    <sheetView topLeftCell="A2" zoomScale="90" zoomScaleNormal="90" zoomScalePageLayoutView="85" workbookViewId="0">
      <selection activeCell="A2" sqref="A2:K2"/>
    </sheetView>
  </sheetViews>
  <sheetFormatPr defaultColWidth="9.140625" defaultRowHeight="15" x14ac:dyDescent="0.25"/>
  <cols>
    <col min="1" max="1" width="10" style="12" customWidth="1"/>
    <col min="2" max="2" width="11.5703125" style="44" customWidth="1"/>
    <col min="3" max="3" width="4.7109375" style="44" customWidth="1"/>
    <col min="4" max="4" width="11.140625" style="12" bestFit="1" customWidth="1"/>
    <col min="5" max="5" width="12.42578125" style="12" customWidth="1"/>
    <col min="6" max="6" width="11" style="12" customWidth="1"/>
    <col min="7" max="8" width="8" style="12" customWidth="1"/>
    <col min="9" max="9" width="9.5703125" style="12" customWidth="1"/>
    <col min="10" max="10" width="13.28515625" style="12" customWidth="1"/>
    <col min="11" max="11" width="9" style="12" customWidth="1"/>
    <col min="12" max="13" width="9.140625" style="12"/>
    <col min="14" max="15" width="9.42578125" style="12" bestFit="1" customWidth="1"/>
    <col min="16" max="16" width="10.28515625" style="12" bestFit="1" customWidth="1"/>
    <col min="17" max="17" width="9.140625" style="12"/>
    <col min="18" max="18" width="13" style="12" customWidth="1"/>
    <col min="19" max="20" width="9.140625" style="12"/>
    <col min="21" max="21" width="9.42578125" style="12" bestFit="1" customWidth="1"/>
    <col min="22" max="22" width="11.7109375" style="12" bestFit="1" customWidth="1"/>
    <col min="23" max="23" width="9.42578125" style="12" bestFit="1" customWidth="1"/>
    <col min="24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56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23" s="13" customFormat="1" ht="12.75" x14ac:dyDescent="0.2">
      <c r="A3" s="4"/>
      <c r="B3" s="5"/>
      <c r="C3" s="5"/>
      <c r="D3" s="10">
        <v>44882</v>
      </c>
      <c r="E3" s="5"/>
      <c r="F3" s="5"/>
      <c r="G3" s="5"/>
      <c r="H3" s="5" t="s">
        <v>24</v>
      </c>
      <c r="I3" s="5"/>
      <c r="J3" s="5"/>
      <c r="K3" s="6" t="s">
        <v>18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5" t="s">
        <v>7</v>
      </c>
      <c r="B6" s="46">
        <v>744</v>
      </c>
      <c r="C6" s="47"/>
      <c r="D6" s="48"/>
      <c r="E6" s="48"/>
      <c r="F6" s="49"/>
      <c r="G6" s="48"/>
      <c r="H6" s="48"/>
      <c r="I6" s="48"/>
      <c r="J6" s="48"/>
      <c r="K6" s="50"/>
    </row>
    <row r="7" spans="1:23" ht="16.5" thickTop="1" thickBot="1" x14ac:dyDescent="0.3">
      <c r="A7" s="11"/>
      <c r="B7" s="51"/>
      <c r="C7" s="52"/>
      <c r="D7" s="11"/>
      <c r="E7" s="11"/>
      <c r="F7" s="51"/>
      <c r="G7" s="11"/>
      <c r="H7" s="11"/>
      <c r="I7" s="11"/>
      <c r="J7" s="11"/>
      <c r="K7" s="11"/>
    </row>
    <row r="8" spans="1:23" ht="16.5" thickTop="1" thickBot="1" x14ac:dyDescent="0.3">
      <c r="A8" s="59" t="s">
        <v>15</v>
      </c>
      <c r="B8" s="60"/>
      <c r="C8" s="60"/>
      <c r="D8" s="60"/>
      <c r="E8" s="60"/>
      <c r="F8" s="60"/>
      <c r="G8" s="60"/>
      <c r="H8" s="60"/>
      <c r="I8" s="60"/>
      <c r="J8" s="60"/>
      <c r="K8" s="61"/>
      <c r="M8" s="59" t="s">
        <v>16</v>
      </c>
      <c r="N8" s="60"/>
      <c r="O8" s="60"/>
      <c r="P8" s="60"/>
      <c r="Q8" s="60"/>
      <c r="R8" s="60"/>
      <c r="S8" s="60"/>
      <c r="T8" s="60"/>
      <c r="U8" s="60"/>
      <c r="V8" s="60"/>
      <c r="W8" s="61"/>
    </row>
    <row r="9" spans="1:23" ht="15.75" thickTop="1" x14ac:dyDescent="0.25">
      <c r="A9" s="11"/>
    </row>
    <row r="10" spans="1:23" ht="15.75" thickBot="1" x14ac:dyDescent="0.3"/>
    <row r="11" spans="1:23" s="14" customFormat="1" ht="45.75" thickBot="1" x14ac:dyDescent="0.3">
      <c r="A11" s="15" t="s">
        <v>1</v>
      </c>
      <c r="B11" s="16" t="s">
        <v>10</v>
      </c>
      <c r="C11" s="16" t="s">
        <v>2</v>
      </c>
      <c r="D11" s="16" t="s">
        <v>3</v>
      </c>
      <c r="E11" s="16" t="s">
        <v>4</v>
      </c>
      <c r="F11" s="17" t="s">
        <v>11</v>
      </c>
      <c r="G11" s="53" t="s">
        <v>17</v>
      </c>
      <c r="H11" s="19" t="s">
        <v>8</v>
      </c>
      <c r="I11" s="20" t="s">
        <v>9</v>
      </c>
      <c r="J11" s="20" t="s">
        <v>5</v>
      </c>
      <c r="K11" s="21" t="s">
        <v>6</v>
      </c>
      <c r="M11" s="15" t="s">
        <v>1</v>
      </c>
      <c r="N11" s="16" t="s">
        <v>10</v>
      </c>
      <c r="O11" s="16" t="s">
        <v>2</v>
      </c>
      <c r="P11" s="16" t="s">
        <v>3</v>
      </c>
      <c r="Q11" s="16" t="s">
        <v>4</v>
      </c>
      <c r="R11" s="17" t="s">
        <v>11</v>
      </c>
      <c r="S11" s="18" t="s">
        <v>0</v>
      </c>
      <c r="T11" s="19" t="s">
        <v>8</v>
      </c>
      <c r="U11" s="20" t="s">
        <v>9</v>
      </c>
      <c r="V11" s="20" t="s">
        <v>5</v>
      </c>
      <c r="W11" s="21" t="s">
        <v>6</v>
      </c>
    </row>
    <row r="12" spans="1:23" x14ac:dyDescent="0.25">
      <c r="A12" s="54"/>
      <c r="B12" s="29"/>
      <c r="C12" s="32"/>
      <c r="D12" s="36"/>
      <c r="E12" s="24"/>
      <c r="F12" s="24"/>
      <c r="G12" s="24"/>
      <c r="H12" s="24"/>
      <c r="I12" s="24"/>
      <c r="J12" s="32"/>
      <c r="K12" s="26"/>
      <c r="M12" s="22"/>
      <c r="N12" s="23"/>
      <c r="O12" s="24"/>
      <c r="P12" s="25"/>
      <c r="Q12" s="24"/>
      <c r="R12" s="24"/>
      <c r="S12" s="24"/>
      <c r="T12" s="24"/>
      <c r="U12" s="24"/>
      <c r="V12" s="24"/>
      <c r="W12" s="26"/>
    </row>
    <row r="13" spans="1:23" x14ac:dyDescent="0.25">
      <c r="A13" s="28" t="s">
        <v>20</v>
      </c>
      <c r="B13" s="29" t="s">
        <v>14</v>
      </c>
      <c r="C13" s="32">
        <v>1</v>
      </c>
      <c r="D13" s="31" t="s">
        <v>23</v>
      </c>
      <c r="E13" s="32" t="s">
        <v>19</v>
      </c>
      <c r="F13" s="33">
        <v>28.9</v>
      </c>
      <c r="G13" s="33">
        <v>31.9</v>
      </c>
      <c r="H13" s="37">
        <f>0.1*G13</f>
        <v>3.19</v>
      </c>
      <c r="I13" s="32">
        <v>4</v>
      </c>
      <c r="J13" s="34">
        <f>((F13-G13)/G13)*100</f>
        <v>-9.4043887147335425</v>
      </c>
      <c r="K13" s="35">
        <f>(F13-G13)/H13</f>
        <v>-0.94043887147335425</v>
      </c>
      <c r="L13" s="27"/>
      <c r="M13" s="28" t="s">
        <v>20</v>
      </c>
      <c r="N13" s="29" t="s">
        <v>14</v>
      </c>
      <c r="O13" s="32">
        <v>1</v>
      </c>
      <c r="P13" s="31" t="s">
        <v>23</v>
      </c>
      <c r="Q13" s="32" t="s">
        <v>19</v>
      </c>
      <c r="R13" s="33">
        <f>F13</f>
        <v>28.9</v>
      </c>
      <c r="S13" s="37">
        <v>32.54</v>
      </c>
      <c r="T13" s="37">
        <v>1.87</v>
      </c>
      <c r="U13" s="32">
        <v>1</v>
      </c>
      <c r="V13" s="34">
        <f>((R13-S13)/S13)*100</f>
        <v>-11.18623232944069</v>
      </c>
      <c r="W13" s="35">
        <v>-1.94</v>
      </c>
    </row>
    <row r="14" spans="1:23" x14ac:dyDescent="0.25">
      <c r="A14" s="28" t="s">
        <v>21</v>
      </c>
      <c r="B14" s="29" t="s">
        <v>14</v>
      </c>
      <c r="C14" s="32">
        <v>2</v>
      </c>
      <c r="D14" s="36" t="s">
        <v>23</v>
      </c>
      <c r="E14" s="32" t="s">
        <v>19</v>
      </c>
      <c r="F14" s="37">
        <v>8.89</v>
      </c>
      <c r="G14" s="33">
        <v>10</v>
      </c>
      <c r="H14" s="37">
        <f t="shared" ref="H14:H15" si="0">0.1*G14</f>
        <v>1</v>
      </c>
      <c r="I14" s="32">
        <v>4</v>
      </c>
      <c r="J14" s="34">
        <f t="shared" ref="J14:J15" si="1">((F14-G14)/G14)*100</f>
        <v>-11.099999999999994</v>
      </c>
      <c r="K14" s="35">
        <f t="shared" ref="K14:K15" si="2">(F14-G14)/H14</f>
        <v>-1.1099999999999994</v>
      </c>
      <c r="L14" s="27"/>
      <c r="M14" s="28" t="s">
        <v>21</v>
      </c>
      <c r="N14" s="29" t="s">
        <v>14</v>
      </c>
      <c r="O14" s="32">
        <v>2</v>
      </c>
      <c r="P14" s="36" t="s">
        <v>23</v>
      </c>
      <c r="Q14" s="32" t="s">
        <v>19</v>
      </c>
      <c r="R14" s="37">
        <f t="shared" ref="R14:R15" si="3">F14</f>
        <v>8.89</v>
      </c>
      <c r="S14" s="37">
        <v>10.210000000000001</v>
      </c>
      <c r="T14" s="37">
        <v>0.74</v>
      </c>
      <c r="U14" s="32">
        <v>1</v>
      </c>
      <c r="V14" s="34">
        <f t="shared" ref="V14:V15" si="4">((R14-S14)/S14)*100</f>
        <v>-12.928501469147896</v>
      </c>
      <c r="W14" s="35">
        <v>-1.77</v>
      </c>
    </row>
    <row r="15" spans="1:23" ht="15.75" thickBot="1" x14ac:dyDescent="0.3">
      <c r="A15" s="38" t="s">
        <v>22</v>
      </c>
      <c r="B15" s="39" t="s">
        <v>14</v>
      </c>
      <c r="C15" s="39">
        <v>3</v>
      </c>
      <c r="D15" s="40" t="s">
        <v>23</v>
      </c>
      <c r="E15" s="39" t="s">
        <v>19</v>
      </c>
      <c r="F15" s="41">
        <v>1.76</v>
      </c>
      <c r="G15" s="41">
        <v>2.17</v>
      </c>
      <c r="H15" s="41">
        <f t="shared" si="0"/>
        <v>0.217</v>
      </c>
      <c r="I15" s="39">
        <v>4</v>
      </c>
      <c r="J15" s="42">
        <f t="shared" si="1"/>
        <v>-18.894009216589858</v>
      </c>
      <c r="K15" s="43">
        <f t="shared" si="2"/>
        <v>-1.8894009216589858</v>
      </c>
      <c r="L15" s="27"/>
      <c r="M15" s="38" t="s">
        <v>22</v>
      </c>
      <c r="N15" s="39" t="s">
        <v>14</v>
      </c>
      <c r="O15" s="39">
        <v>3</v>
      </c>
      <c r="P15" s="40" t="s">
        <v>23</v>
      </c>
      <c r="Q15" s="39" t="s">
        <v>19</v>
      </c>
      <c r="R15" s="41">
        <f t="shared" si="3"/>
        <v>1.76</v>
      </c>
      <c r="S15" s="55">
        <v>2.363</v>
      </c>
      <c r="T15" s="55">
        <v>0.312</v>
      </c>
      <c r="U15" s="39">
        <v>1</v>
      </c>
      <c r="V15" s="42">
        <f t="shared" si="4"/>
        <v>-25.518408802369869</v>
      </c>
      <c r="W15" s="43">
        <v>-1.93</v>
      </c>
    </row>
    <row r="36" spans="5:5" x14ac:dyDescent="0.25">
      <c r="E36" s="12" t="s">
        <v>13</v>
      </c>
    </row>
  </sheetData>
  <sheetProtection algorithmName="SHA-512" hashValue="TjOj8vnJ70CKBpTsIwZAfkK5ljr36JIMG+Ne+IoWx6xqQJKsaMbhdadhnhl4LRnQhNFx4Di6nBjcfIfRF36gaA==" saltValue="fBL9LY5E66fOIxVh1iVbLA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26" priority="7" stopIfTrue="1" operator="between">
      <formula>-2</formula>
      <formula>2</formula>
    </cfRule>
    <cfRule type="cellIs" dxfId="25" priority="8" stopIfTrue="1" operator="between">
      <formula>-3</formula>
      <formula>3</formula>
    </cfRule>
    <cfRule type="cellIs" dxfId="24" priority="9" operator="notBetween">
      <formula>-3</formula>
      <formula>3</formula>
    </cfRule>
  </conditionalFormatting>
  <conditionalFormatting sqref="W14:W15">
    <cfRule type="cellIs" dxfId="23" priority="1" stopIfTrue="1" operator="between">
      <formula>-2</formula>
      <formula>2</formula>
    </cfRule>
    <cfRule type="cellIs" dxfId="22" priority="2" stopIfTrue="1" operator="between">
      <formula>-3</formula>
      <formula>3</formula>
    </cfRule>
    <cfRule type="cellIs" dxfId="21" priority="3" operator="notBetween">
      <formula>-3</formula>
      <formula>3</formula>
    </cfRule>
  </conditionalFormatting>
  <conditionalFormatting sqref="W13:W15">
    <cfRule type="cellIs" dxfId="20" priority="4" stopIfTrue="1" operator="between">
      <formula>-2</formula>
      <formula>2</formula>
    </cfRule>
    <cfRule type="cellIs" dxfId="19" priority="5" stopIfTrue="1" operator="between">
      <formula>-3</formula>
      <formula>3</formula>
    </cfRule>
    <cfRule type="cellIs" dxfId="18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14985-96D5-4FAF-B72A-F1E1EC2CDED3}">
  <sheetPr codeName="Sheet7">
    <pageSetUpPr fitToPage="1"/>
  </sheetPr>
  <dimension ref="A1:W36"/>
  <sheetViews>
    <sheetView topLeftCell="A2" zoomScale="90" zoomScaleNormal="90" zoomScalePageLayoutView="85" workbookViewId="0">
      <selection activeCell="A2" sqref="A2:K2"/>
    </sheetView>
  </sheetViews>
  <sheetFormatPr defaultColWidth="9.140625" defaultRowHeight="15" x14ac:dyDescent="0.25"/>
  <cols>
    <col min="1" max="1" width="10" style="12" customWidth="1"/>
    <col min="2" max="2" width="11.5703125" style="44" customWidth="1"/>
    <col min="3" max="3" width="4.7109375" style="44" customWidth="1"/>
    <col min="4" max="4" width="11.140625" style="12" bestFit="1" customWidth="1"/>
    <col min="5" max="5" width="12.42578125" style="12" customWidth="1"/>
    <col min="6" max="6" width="11" style="12" customWidth="1"/>
    <col min="7" max="8" width="8" style="12" customWidth="1"/>
    <col min="9" max="9" width="9.5703125" style="12" customWidth="1"/>
    <col min="10" max="10" width="13.28515625" style="12" customWidth="1"/>
    <col min="11" max="11" width="9" style="12" customWidth="1"/>
    <col min="12" max="13" width="9.140625" style="12"/>
    <col min="14" max="15" width="9.42578125" style="12" bestFit="1" customWidth="1"/>
    <col min="16" max="16" width="10.28515625" style="12" bestFit="1" customWidth="1"/>
    <col min="17" max="17" width="9.140625" style="12"/>
    <col min="18" max="18" width="13" style="12" customWidth="1"/>
    <col min="19" max="20" width="9.140625" style="12"/>
    <col min="21" max="21" width="9.42578125" style="12" bestFit="1" customWidth="1"/>
    <col min="22" max="22" width="11.7109375" style="12" bestFit="1" customWidth="1"/>
    <col min="23" max="23" width="9.42578125" style="12" bestFit="1" customWidth="1"/>
    <col min="24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56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23" s="13" customFormat="1" ht="12.75" x14ac:dyDescent="0.2">
      <c r="A3" s="4"/>
      <c r="B3" s="5"/>
      <c r="C3" s="5"/>
      <c r="D3" s="10">
        <v>44882</v>
      </c>
      <c r="E3" s="5"/>
      <c r="F3" s="5"/>
      <c r="G3" s="5"/>
      <c r="H3" s="5" t="s">
        <v>24</v>
      </c>
      <c r="I3" s="5"/>
      <c r="J3" s="5"/>
      <c r="K3" s="6" t="s">
        <v>18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5" t="s">
        <v>7</v>
      </c>
      <c r="B6" s="46">
        <v>807</v>
      </c>
      <c r="C6" s="47"/>
      <c r="D6" s="48"/>
      <c r="E6" s="48"/>
      <c r="F6" s="49"/>
      <c r="G6" s="48"/>
      <c r="H6" s="48"/>
      <c r="I6" s="48"/>
      <c r="J6" s="48"/>
      <c r="K6" s="50"/>
    </row>
    <row r="7" spans="1:23" ht="16.5" thickTop="1" thickBot="1" x14ac:dyDescent="0.3">
      <c r="A7" s="11"/>
      <c r="B7" s="51"/>
      <c r="C7" s="52"/>
      <c r="D7" s="11"/>
      <c r="E7" s="11"/>
      <c r="F7" s="51"/>
      <c r="G7" s="11"/>
      <c r="H7" s="11"/>
      <c r="I7" s="11"/>
      <c r="J7" s="11"/>
      <c r="K7" s="11"/>
    </row>
    <row r="8" spans="1:23" ht="16.5" thickTop="1" thickBot="1" x14ac:dyDescent="0.3">
      <c r="A8" s="59" t="s">
        <v>15</v>
      </c>
      <c r="B8" s="60"/>
      <c r="C8" s="60"/>
      <c r="D8" s="60"/>
      <c r="E8" s="60"/>
      <c r="F8" s="60"/>
      <c r="G8" s="60"/>
      <c r="H8" s="60"/>
      <c r="I8" s="60"/>
      <c r="J8" s="60"/>
      <c r="K8" s="61"/>
      <c r="M8" s="59" t="s">
        <v>16</v>
      </c>
      <c r="N8" s="60"/>
      <c r="O8" s="60"/>
      <c r="P8" s="60"/>
      <c r="Q8" s="60"/>
      <c r="R8" s="60"/>
      <c r="S8" s="60"/>
      <c r="T8" s="60"/>
      <c r="U8" s="60"/>
      <c r="V8" s="60"/>
      <c r="W8" s="61"/>
    </row>
    <row r="9" spans="1:23" ht="15.75" thickTop="1" x14ac:dyDescent="0.25">
      <c r="A9" s="11"/>
    </row>
    <row r="10" spans="1:23" ht="15.75" thickBot="1" x14ac:dyDescent="0.3"/>
    <row r="11" spans="1:23" s="14" customFormat="1" ht="45.75" thickBot="1" x14ac:dyDescent="0.3">
      <c r="A11" s="15" t="s">
        <v>1</v>
      </c>
      <c r="B11" s="16" t="s">
        <v>10</v>
      </c>
      <c r="C11" s="16" t="s">
        <v>2</v>
      </c>
      <c r="D11" s="16" t="s">
        <v>3</v>
      </c>
      <c r="E11" s="16" t="s">
        <v>4</v>
      </c>
      <c r="F11" s="17" t="s">
        <v>11</v>
      </c>
      <c r="G11" s="53" t="s">
        <v>17</v>
      </c>
      <c r="H11" s="19" t="s">
        <v>8</v>
      </c>
      <c r="I11" s="20" t="s">
        <v>9</v>
      </c>
      <c r="J11" s="20" t="s">
        <v>5</v>
      </c>
      <c r="K11" s="21" t="s">
        <v>6</v>
      </c>
      <c r="M11" s="15" t="s">
        <v>1</v>
      </c>
      <c r="N11" s="16" t="s">
        <v>10</v>
      </c>
      <c r="O11" s="16" t="s">
        <v>2</v>
      </c>
      <c r="P11" s="16" t="s">
        <v>3</v>
      </c>
      <c r="Q11" s="16" t="s">
        <v>4</v>
      </c>
      <c r="R11" s="17" t="s">
        <v>11</v>
      </c>
      <c r="S11" s="18" t="s">
        <v>0</v>
      </c>
      <c r="T11" s="19" t="s">
        <v>8</v>
      </c>
      <c r="U11" s="20" t="s">
        <v>9</v>
      </c>
      <c r="V11" s="20" t="s">
        <v>5</v>
      </c>
      <c r="W11" s="21" t="s">
        <v>6</v>
      </c>
    </row>
    <row r="12" spans="1:23" x14ac:dyDescent="0.25">
      <c r="A12" s="54"/>
      <c r="B12" s="29"/>
      <c r="C12" s="32"/>
      <c r="D12" s="36"/>
      <c r="E12" s="24"/>
      <c r="F12" s="24"/>
      <c r="G12" s="24"/>
      <c r="H12" s="24"/>
      <c r="I12" s="24"/>
      <c r="J12" s="32"/>
      <c r="K12" s="26"/>
      <c r="M12" s="22"/>
      <c r="N12" s="23"/>
      <c r="O12" s="24"/>
      <c r="P12" s="25"/>
      <c r="Q12" s="24"/>
      <c r="R12" s="24"/>
      <c r="S12" s="24"/>
      <c r="T12" s="24"/>
      <c r="U12" s="24"/>
      <c r="V12" s="24"/>
      <c r="W12" s="26"/>
    </row>
    <row r="13" spans="1:23" x14ac:dyDescent="0.25">
      <c r="A13" s="28" t="s">
        <v>20</v>
      </c>
      <c r="B13" s="29" t="s">
        <v>14</v>
      </c>
      <c r="C13" s="32">
        <v>1</v>
      </c>
      <c r="D13" s="31" t="s">
        <v>23</v>
      </c>
      <c r="E13" s="32" t="s">
        <v>19</v>
      </c>
      <c r="F13" s="33">
        <v>31.63</v>
      </c>
      <c r="G13" s="33">
        <v>31.9</v>
      </c>
      <c r="H13" s="37">
        <f>0.1*G13</f>
        <v>3.19</v>
      </c>
      <c r="I13" s="32">
        <v>4</v>
      </c>
      <c r="J13" s="34">
        <f>((F13-G13)/G13)*100</f>
        <v>-0.84639498432601756</v>
      </c>
      <c r="K13" s="35">
        <f>(F13-G13)/H13</f>
        <v>-8.4639498432601754E-2</v>
      </c>
      <c r="L13" s="27"/>
      <c r="M13" s="28" t="s">
        <v>20</v>
      </c>
      <c r="N13" s="29" t="s">
        <v>14</v>
      </c>
      <c r="O13" s="32">
        <v>1</v>
      </c>
      <c r="P13" s="31" t="s">
        <v>23</v>
      </c>
      <c r="Q13" s="32" t="s">
        <v>19</v>
      </c>
      <c r="R13" s="33">
        <f>F13</f>
        <v>31.63</v>
      </c>
      <c r="S13" s="37">
        <v>32.54</v>
      </c>
      <c r="T13" s="37">
        <v>1.87</v>
      </c>
      <c r="U13" s="32">
        <v>1</v>
      </c>
      <c r="V13" s="34">
        <f>((R13-S13)/S13)*100</f>
        <v>-2.7965580823601726</v>
      </c>
      <c r="W13" s="35">
        <v>-0.48</v>
      </c>
    </row>
    <row r="14" spans="1:23" x14ac:dyDescent="0.25">
      <c r="A14" s="28" t="s">
        <v>21</v>
      </c>
      <c r="B14" s="29" t="s">
        <v>14</v>
      </c>
      <c r="C14" s="32">
        <v>2</v>
      </c>
      <c r="D14" s="36" t="s">
        <v>23</v>
      </c>
      <c r="E14" s="32" t="s">
        <v>19</v>
      </c>
      <c r="F14" s="37">
        <v>9.9499999999999993</v>
      </c>
      <c r="G14" s="33">
        <v>10</v>
      </c>
      <c r="H14" s="37">
        <f t="shared" ref="H14:H15" si="0">0.1*G14</f>
        <v>1</v>
      </c>
      <c r="I14" s="32">
        <v>4</v>
      </c>
      <c r="J14" s="34">
        <f t="shared" ref="J14:J15" si="1">((F14-G14)/G14)*100</f>
        <v>-0.50000000000000711</v>
      </c>
      <c r="K14" s="35">
        <f t="shared" ref="K14:K15" si="2">(F14-G14)/H14</f>
        <v>-5.0000000000000711E-2</v>
      </c>
      <c r="L14" s="27"/>
      <c r="M14" s="28" t="s">
        <v>21</v>
      </c>
      <c r="N14" s="29" t="s">
        <v>14</v>
      </c>
      <c r="O14" s="32">
        <v>2</v>
      </c>
      <c r="P14" s="36" t="s">
        <v>23</v>
      </c>
      <c r="Q14" s="32" t="s">
        <v>19</v>
      </c>
      <c r="R14" s="37">
        <f t="shared" ref="R14:R15" si="3">F14</f>
        <v>9.9499999999999993</v>
      </c>
      <c r="S14" s="37">
        <v>10.210000000000001</v>
      </c>
      <c r="T14" s="37">
        <v>0.74</v>
      </c>
      <c r="U14" s="32">
        <v>1</v>
      </c>
      <c r="V14" s="34">
        <f t="shared" ref="V14:V15" si="4">((R14-S14)/S14)*100</f>
        <v>-2.5465230166503581</v>
      </c>
      <c r="W14" s="35">
        <v>-0.35</v>
      </c>
    </row>
    <row r="15" spans="1:23" ht="15.75" thickBot="1" x14ac:dyDescent="0.3">
      <c r="A15" s="38" t="s">
        <v>22</v>
      </c>
      <c r="B15" s="39" t="s">
        <v>14</v>
      </c>
      <c r="C15" s="39">
        <v>3</v>
      </c>
      <c r="D15" s="40" t="s">
        <v>23</v>
      </c>
      <c r="E15" s="39" t="s">
        <v>19</v>
      </c>
      <c r="F15" s="41">
        <v>2.17</v>
      </c>
      <c r="G15" s="41">
        <v>2.17</v>
      </c>
      <c r="H15" s="41">
        <f t="shared" si="0"/>
        <v>0.217</v>
      </c>
      <c r="I15" s="39">
        <v>4</v>
      </c>
      <c r="J15" s="42">
        <f t="shared" si="1"/>
        <v>0</v>
      </c>
      <c r="K15" s="43">
        <f t="shared" si="2"/>
        <v>0</v>
      </c>
      <c r="L15" s="27"/>
      <c r="M15" s="38" t="s">
        <v>22</v>
      </c>
      <c r="N15" s="39" t="s">
        <v>14</v>
      </c>
      <c r="O15" s="39">
        <v>3</v>
      </c>
      <c r="P15" s="40" t="s">
        <v>23</v>
      </c>
      <c r="Q15" s="39" t="s">
        <v>19</v>
      </c>
      <c r="R15" s="41">
        <f t="shared" si="3"/>
        <v>2.17</v>
      </c>
      <c r="S15" s="55">
        <v>2.363</v>
      </c>
      <c r="T15" s="55">
        <v>0.312</v>
      </c>
      <c r="U15" s="39">
        <v>1</v>
      </c>
      <c r="V15" s="42">
        <f t="shared" si="4"/>
        <v>-8.1675835801946697</v>
      </c>
      <c r="W15" s="43">
        <v>-0.62</v>
      </c>
    </row>
    <row r="36" spans="5:5" x14ac:dyDescent="0.25">
      <c r="E36" s="12" t="s">
        <v>13</v>
      </c>
    </row>
  </sheetData>
  <sheetProtection algorithmName="SHA-512" hashValue="T8wr3OWyStxdwWJEtBmN0N5NhtbWRETfSGgKwxpp/kl8HVQj3Q9s3ckRBXY+USJi7qW4qzt/Fa7qWmWshEs1Dw==" saltValue="/Hkg8aq2/OBKb/2V1vKPqA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17" priority="7" stopIfTrue="1" operator="between">
      <formula>-2</formula>
      <formula>2</formula>
    </cfRule>
    <cfRule type="cellIs" dxfId="16" priority="8" stopIfTrue="1" operator="between">
      <formula>-3</formula>
      <formula>3</formula>
    </cfRule>
    <cfRule type="cellIs" dxfId="15" priority="9" operator="notBetween">
      <formula>-3</formula>
      <formula>3</formula>
    </cfRule>
  </conditionalFormatting>
  <conditionalFormatting sqref="W14:W15">
    <cfRule type="cellIs" dxfId="14" priority="1" stopIfTrue="1" operator="between">
      <formula>-2</formula>
      <formula>2</formula>
    </cfRule>
    <cfRule type="cellIs" dxfId="13" priority="2" stopIfTrue="1" operator="between">
      <formula>-3</formula>
      <formula>3</formula>
    </cfRule>
    <cfRule type="cellIs" dxfId="12" priority="3" operator="notBetween">
      <formula>-3</formula>
      <formula>3</formula>
    </cfRule>
  </conditionalFormatting>
  <conditionalFormatting sqref="W13:W15">
    <cfRule type="cellIs" dxfId="11" priority="4" stopIfTrue="1" operator="between">
      <formula>-2</formula>
      <formula>2</formula>
    </cfRule>
    <cfRule type="cellIs" dxfId="10" priority="5" stopIfTrue="1" operator="between">
      <formula>-3</formula>
      <formula>3</formula>
    </cfRule>
    <cfRule type="cellIs" dxfId="9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46924-4397-4078-ABF0-A35E905AD369}">
  <sheetPr codeName="Sheet1">
    <pageSetUpPr fitToPage="1"/>
  </sheetPr>
  <dimension ref="A1:W36"/>
  <sheetViews>
    <sheetView tabSelected="1" topLeftCell="A2" zoomScale="90" zoomScaleNormal="90" zoomScalePageLayoutView="85" workbookViewId="0">
      <selection activeCell="A2" sqref="A2:K2"/>
    </sheetView>
  </sheetViews>
  <sheetFormatPr defaultColWidth="9.140625" defaultRowHeight="15" x14ac:dyDescent="0.25"/>
  <cols>
    <col min="1" max="1" width="10" style="12" customWidth="1"/>
    <col min="2" max="2" width="11.5703125" style="44" customWidth="1"/>
    <col min="3" max="3" width="4.7109375" style="44" customWidth="1"/>
    <col min="4" max="4" width="11.140625" style="12" bestFit="1" customWidth="1"/>
    <col min="5" max="5" width="12.42578125" style="12" customWidth="1"/>
    <col min="6" max="6" width="11" style="12" customWidth="1"/>
    <col min="7" max="8" width="8" style="12" customWidth="1"/>
    <col min="9" max="9" width="9.5703125" style="12" customWidth="1"/>
    <col min="10" max="10" width="13.28515625" style="12" customWidth="1"/>
    <col min="11" max="11" width="9" style="12" customWidth="1"/>
    <col min="12" max="13" width="9.140625" style="12"/>
    <col min="14" max="15" width="9.42578125" style="12" bestFit="1" customWidth="1"/>
    <col min="16" max="16" width="10.28515625" style="12" bestFit="1" customWidth="1"/>
    <col min="17" max="17" width="9.140625" style="12"/>
    <col min="18" max="18" width="13" style="12" customWidth="1"/>
    <col min="19" max="20" width="9.140625" style="12"/>
    <col min="21" max="21" width="9.42578125" style="12" bestFit="1" customWidth="1"/>
    <col min="22" max="22" width="11.7109375" style="12" bestFit="1" customWidth="1"/>
    <col min="23" max="23" width="9.42578125" style="12" bestFit="1" customWidth="1"/>
    <col min="24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56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23" s="13" customFormat="1" ht="12.75" x14ac:dyDescent="0.2">
      <c r="A3" s="4"/>
      <c r="B3" s="5"/>
      <c r="C3" s="5"/>
      <c r="D3" s="10">
        <v>44882</v>
      </c>
      <c r="E3" s="5"/>
      <c r="F3" s="5"/>
      <c r="G3" s="5"/>
      <c r="H3" s="5" t="s">
        <v>24</v>
      </c>
      <c r="I3" s="5"/>
      <c r="J3" s="5"/>
      <c r="K3" s="6" t="s">
        <v>18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5" t="s">
        <v>7</v>
      </c>
      <c r="B6" s="46">
        <v>928</v>
      </c>
      <c r="C6" s="47"/>
      <c r="D6" s="48"/>
      <c r="E6" s="48"/>
      <c r="F6" s="49"/>
      <c r="G6" s="48"/>
      <c r="H6" s="48"/>
      <c r="I6" s="48"/>
      <c r="J6" s="48"/>
      <c r="K6" s="50"/>
    </row>
    <row r="7" spans="1:23" ht="16.5" thickTop="1" thickBot="1" x14ac:dyDescent="0.3">
      <c r="A7" s="11"/>
      <c r="B7" s="51"/>
      <c r="C7" s="52"/>
      <c r="D7" s="11"/>
      <c r="E7" s="11"/>
      <c r="F7" s="51"/>
      <c r="G7" s="11"/>
      <c r="H7" s="11"/>
      <c r="I7" s="11"/>
      <c r="J7" s="11"/>
      <c r="K7" s="11"/>
    </row>
    <row r="8" spans="1:23" ht="16.5" thickTop="1" thickBot="1" x14ac:dyDescent="0.3">
      <c r="A8" s="59" t="s">
        <v>15</v>
      </c>
      <c r="B8" s="60"/>
      <c r="C8" s="60"/>
      <c r="D8" s="60"/>
      <c r="E8" s="60"/>
      <c r="F8" s="60"/>
      <c r="G8" s="60"/>
      <c r="H8" s="60"/>
      <c r="I8" s="60"/>
      <c r="J8" s="60"/>
      <c r="K8" s="61"/>
      <c r="M8" s="59" t="s">
        <v>16</v>
      </c>
      <c r="N8" s="60"/>
      <c r="O8" s="60"/>
      <c r="P8" s="60"/>
      <c r="Q8" s="60"/>
      <c r="R8" s="60"/>
      <c r="S8" s="60"/>
      <c r="T8" s="60"/>
      <c r="U8" s="60"/>
      <c r="V8" s="60"/>
      <c r="W8" s="61"/>
    </row>
    <row r="9" spans="1:23" ht="15.75" thickTop="1" x14ac:dyDescent="0.25">
      <c r="A9" s="11"/>
    </row>
    <row r="10" spans="1:23" ht="15.75" thickBot="1" x14ac:dyDescent="0.3"/>
    <row r="11" spans="1:23" s="14" customFormat="1" ht="45.75" thickBot="1" x14ac:dyDescent="0.3">
      <c r="A11" s="15" t="s">
        <v>1</v>
      </c>
      <c r="B11" s="16" t="s">
        <v>10</v>
      </c>
      <c r="C11" s="16" t="s">
        <v>2</v>
      </c>
      <c r="D11" s="16" t="s">
        <v>3</v>
      </c>
      <c r="E11" s="16" t="s">
        <v>4</v>
      </c>
      <c r="F11" s="17" t="s">
        <v>11</v>
      </c>
      <c r="G11" s="53" t="s">
        <v>17</v>
      </c>
      <c r="H11" s="19" t="s">
        <v>8</v>
      </c>
      <c r="I11" s="20" t="s">
        <v>9</v>
      </c>
      <c r="J11" s="20" t="s">
        <v>5</v>
      </c>
      <c r="K11" s="21" t="s">
        <v>6</v>
      </c>
      <c r="M11" s="15" t="s">
        <v>1</v>
      </c>
      <c r="N11" s="16" t="s">
        <v>10</v>
      </c>
      <c r="O11" s="16" t="s">
        <v>2</v>
      </c>
      <c r="P11" s="16" t="s">
        <v>3</v>
      </c>
      <c r="Q11" s="16" t="s">
        <v>4</v>
      </c>
      <c r="R11" s="17" t="s">
        <v>11</v>
      </c>
      <c r="S11" s="18" t="s">
        <v>0</v>
      </c>
      <c r="T11" s="19" t="s">
        <v>8</v>
      </c>
      <c r="U11" s="20" t="s">
        <v>9</v>
      </c>
      <c r="V11" s="20" t="s">
        <v>5</v>
      </c>
      <c r="W11" s="21" t="s">
        <v>6</v>
      </c>
    </row>
    <row r="12" spans="1:23" x14ac:dyDescent="0.25">
      <c r="A12" s="54"/>
      <c r="B12" s="29"/>
      <c r="C12" s="32"/>
      <c r="D12" s="36"/>
      <c r="E12" s="24"/>
      <c r="F12" s="24"/>
      <c r="G12" s="24"/>
      <c r="H12" s="24"/>
      <c r="I12" s="24"/>
      <c r="J12" s="32"/>
      <c r="K12" s="26"/>
      <c r="M12" s="22"/>
      <c r="N12" s="23"/>
      <c r="O12" s="24"/>
      <c r="P12" s="25"/>
      <c r="Q12" s="24"/>
      <c r="R12" s="24"/>
      <c r="S12" s="24"/>
      <c r="T12" s="24"/>
      <c r="U12" s="24"/>
      <c r="V12" s="24"/>
      <c r="W12" s="26"/>
    </row>
    <row r="13" spans="1:23" x14ac:dyDescent="0.25">
      <c r="A13" s="28" t="s">
        <v>20</v>
      </c>
      <c r="B13" s="29" t="s">
        <v>14</v>
      </c>
      <c r="C13" s="32">
        <v>1</v>
      </c>
      <c r="D13" s="31" t="s">
        <v>23</v>
      </c>
      <c r="E13" s="32" t="s">
        <v>19</v>
      </c>
      <c r="F13" s="37">
        <v>10.741</v>
      </c>
      <c r="G13" s="33">
        <v>31.9</v>
      </c>
      <c r="H13" s="37">
        <f>0.1*G13</f>
        <v>3.19</v>
      </c>
      <c r="I13" s="32">
        <v>4</v>
      </c>
      <c r="J13" s="34">
        <f>((F13-G13)/G13)*100</f>
        <v>-66.329153605015676</v>
      </c>
      <c r="K13" s="35">
        <f>(F13-G13)/H13</f>
        <v>-6.6329153605015669</v>
      </c>
      <c r="L13" s="27"/>
      <c r="M13" s="28" t="s">
        <v>20</v>
      </c>
      <c r="N13" s="29" t="s">
        <v>14</v>
      </c>
      <c r="O13" s="32">
        <v>1</v>
      </c>
      <c r="P13" s="31" t="s">
        <v>23</v>
      </c>
      <c r="Q13" s="32" t="s">
        <v>19</v>
      </c>
      <c r="R13" s="37">
        <f>F13</f>
        <v>10.741</v>
      </c>
      <c r="S13" s="37">
        <v>32.54</v>
      </c>
      <c r="T13" s="37">
        <v>1.87</v>
      </c>
      <c r="U13" s="32">
        <v>1</v>
      </c>
      <c r="V13" s="34">
        <f>((R13-S13)/S13)*100</f>
        <v>-66.991395205900432</v>
      </c>
      <c r="W13" s="35">
        <v>-11.64</v>
      </c>
    </row>
    <row r="14" spans="1:23" x14ac:dyDescent="0.25">
      <c r="A14" s="28" t="s">
        <v>21</v>
      </c>
      <c r="B14" s="29" t="s">
        <v>14</v>
      </c>
      <c r="C14" s="32">
        <v>2</v>
      </c>
      <c r="D14" s="36" t="s">
        <v>23</v>
      </c>
      <c r="E14" s="32" t="s">
        <v>19</v>
      </c>
      <c r="F14" s="37">
        <v>34.119</v>
      </c>
      <c r="G14" s="33">
        <v>10</v>
      </c>
      <c r="H14" s="37">
        <f t="shared" ref="H14:H15" si="0">0.1*G14</f>
        <v>1</v>
      </c>
      <c r="I14" s="32">
        <v>4</v>
      </c>
      <c r="J14" s="34">
        <f t="shared" ref="J14:J15" si="1">((F14-G14)/G14)*100</f>
        <v>241.19000000000003</v>
      </c>
      <c r="K14" s="35">
        <f t="shared" ref="K14:K15" si="2">(F14-G14)/H14</f>
        <v>24.119</v>
      </c>
      <c r="L14" s="27"/>
      <c r="M14" s="28" t="s">
        <v>21</v>
      </c>
      <c r="N14" s="29" t="s">
        <v>14</v>
      </c>
      <c r="O14" s="32">
        <v>2</v>
      </c>
      <c r="P14" s="36" t="s">
        <v>23</v>
      </c>
      <c r="Q14" s="32" t="s">
        <v>19</v>
      </c>
      <c r="R14" s="37">
        <f t="shared" ref="R14:R15" si="3">F14</f>
        <v>34.119</v>
      </c>
      <c r="S14" s="37">
        <v>10.210000000000001</v>
      </c>
      <c r="T14" s="37">
        <v>0.74</v>
      </c>
      <c r="U14" s="32">
        <v>1</v>
      </c>
      <c r="V14" s="34">
        <f t="shared" ref="V14:V15" si="4">((R14-S14)/S14)*100</f>
        <v>234.17238001958859</v>
      </c>
      <c r="W14" s="35">
        <v>32.1</v>
      </c>
    </row>
    <row r="15" spans="1:23" ht="15.75" thickBot="1" x14ac:dyDescent="0.3">
      <c r="A15" s="38" t="s">
        <v>22</v>
      </c>
      <c r="B15" s="39" t="s">
        <v>14</v>
      </c>
      <c r="C15" s="39">
        <v>3</v>
      </c>
      <c r="D15" s="40" t="s">
        <v>23</v>
      </c>
      <c r="E15" s="39" t="s">
        <v>19</v>
      </c>
      <c r="F15" s="41">
        <v>2.1949999999999998</v>
      </c>
      <c r="G15" s="41">
        <v>2.17</v>
      </c>
      <c r="H15" s="41">
        <f t="shared" si="0"/>
        <v>0.217</v>
      </c>
      <c r="I15" s="39">
        <v>4</v>
      </c>
      <c r="J15" s="42">
        <f t="shared" si="1"/>
        <v>1.1520737327188899</v>
      </c>
      <c r="K15" s="43">
        <f t="shared" si="2"/>
        <v>0.115207373271889</v>
      </c>
      <c r="L15" s="27"/>
      <c r="M15" s="38" t="s">
        <v>22</v>
      </c>
      <c r="N15" s="39" t="s">
        <v>14</v>
      </c>
      <c r="O15" s="39">
        <v>3</v>
      </c>
      <c r="P15" s="40" t="s">
        <v>23</v>
      </c>
      <c r="Q15" s="39" t="s">
        <v>19</v>
      </c>
      <c r="R15" s="41">
        <f t="shared" si="3"/>
        <v>2.1949999999999998</v>
      </c>
      <c r="S15" s="55">
        <v>2.363</v>
      </c>
      <c r="T15" s="55">
        <v>0.312</v>
      </c>
      <c r="U15" s="39">
        <v>1</v>
      </c>
      <c r="V15" s="42">
        <f t="shared" si="4"/>
        <v>-7.1096064325010646</v>
      </c>
      <c r="W15" s="43">
        <v>-0.54</v>
      </c>
    </row>
    <row r="36" spans="5:5" x14ac:dyDescent="0.25">
      <c r="E36" s="12" t="s">
        <v>13</v>
      </c>
    </row>
  </sheetData>
  <sheetProtection algorithmName="SHA-512" hashValue="ov+AZK/gYy03E0ylWidMFbwC3EZ9+LzExQfmOGMvuVGrFwWNz/MbEuk8a0BXU2zWze36nE8SzCmw/APqQBywGg==" saltValue="jes07RmNrz8V7r0cw4xRMQ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8" priority="7" stopIfTrue="1" operator="between">
      <formula>-2</formula>
      <formula>2</formula>
    </cfRule>
    <cfRule type="cellIs" dxfId="7" priority="8" stopIfTrue="1" operator="between">
      <formula>-3</formula>
      <formula>3</formula>
    </cfRule>
    <cfRule type="cellIs" dxfId="6" priority="9" operator="notBetween">
      <formula>-3</formula>
      <formula>3</formula>
    </cfRule>
  </conditionalFormatting>
  <conditionalFormatting sqref="W14:W15">
    <cfRule type="cellIs" dxfId="5" priority="1" stopIfTrue="1" operator="between">
      <formula>-2</formula>
      <formula>2</formula>
    </cfRule>
    <cfRule type="cellIs" dxfId="4" priority="2" stopIfTrue="1" operator="between">
      <formula>-3</formula>
      <formula>3</formula>
    </cfRule>
    <cfRule type="cellIs" dxfId="3" priority="3" operator="notBetween">
      <formula>-3</formula>
      <formula>3</formula>
    </cfRule>
  </conditionalFormatting>
  <conditionalFormatting sqref="W13:W15">
    <cfRule type="cellIs" dxfId="2" priority="4" stopIfTrue="1" operator="between">
      <formula>-2</formula>
      <formula>2</formula>
    </cfRule>
    <cfRule type="cellIs" dxfId="1" priority="5" stopIfTrue="1" operator="between">
      <formula>-3</formula>
      <formula>3</formula>
    </cfRule>
    <cfRule type="cellIs" dxfId="0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02629-3F72-4CD4-91F0-E71B88E05650}">
  <sheetPr codeName="Sheet6">
    <pageSetUpPr fitToPage="1"/>
  </sheetPr>
  <dimension ref="A1:W36"/>
  <sheetViews>
    <sheetView topLeftCell="A2" zoomScale="90" zoomScaleNormal="90" zoomScalePageLayoutView="85" workbookViewId="0">
      <selection activeCell="A2" sqref="A2:K2"/>
    </sheetView>
  </sheetViews>
  <sheetFormatPr defaultColWidth="9.140625" defaultRowHeight="15" x14ac:dyDescent="0.25"/>
  <cols>
    <col min="1" max="1" width="10" style="12" customWidth="1"/>
    <col min="2" max="2" width="11.5703125" style="44" customWidth="1"/>
    <col min="3" max="3" width="4.7109375" style="44" customWidth="1"/>
    <col min="4" max="4" width="11.140625" style="12" bestFit="1" customWidth="1"/>
    <col min="5" max="5" width="12.42578125" style="12" customWidth="1"/>
    <col min="6" max="6" width="11" style="12" customWidth="1"/>
    <col min="7" max="8" width="8" style="12" customWidth="1"/>
    <col min="9" max="9" width="9.5703125" style="12" customWidth="1"/>
    <col min="10" max="10" width="13.28515625" style="12" customWidth="1"/>
    <col min="11" max="11" width="9" style="12" customWidth="1"/>
    <col min="12" max="13" width="9.140625" style="12"/>
    <col min="14" max="15" width="9.42578125" style="12" bestFit="1" customWidth="1"/>
    <col min="16" max="16" width="10.28515625" style="12" bestFit="1" customWidth="1"/>
    <col min="17" max="17" width="9.140625" style="12"/>
    <col min="18" max="18" width="13" style="12" customWidth="1"/>
    <col min="19" max="20" width="9.140625" style="12"/>
    <col min="21" max="21" width="9.42578125" style="12" bestFit="1" customWidth="1"/>
    <col min="22" max="22" width="11.7109375" style="12" bestFit="1" customWidth="1"/>
    <col min="23" max="23" width="9.42578125" style="12" bestFit="1" customWidth="1"/>
    <col min="24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56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23" s="13" customFormat="1" ht="12.75" x14ac:dyDescent="0.2">
      <c r="A3" s="4"/>
      <c r="B3" s="5"/>
      <c r="C3" s="5"/>
      <c r="D3" s="10">
        <v>44882</v>
      </c>
      <c r="E3" s="5"/>
      <c r="F3" s="5"/>
      <c r="G3" s="5"/>
      <c r="H3" s="5" t="s">
        <v>24</v>
      </c>
      <c r="I3" s="5"/>
      <c r="J3" s="5"/>
      <c r="K3" s="6" t="s">
        <v>18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5" t="s">
        <v>7</v>
      </c>
      <c r="B6" s="46">
        <v>225</v>
      </c>
      <c r="C6" s="47"/>
      <c r="D6" s="48"/>
      <c r="E6" s="48"/>
      <c r="F6" s="49"/>
      <c r="G6" s="48"/>
      <c r="H6" s="48"/>
      <c r="I6" s="48"/>
      <c r="J6" s="48"/>
      <c r="K6" s="50"/>
    </row>
    <row r="7" spans="1:23" ht="16.5" thickTop="1" thickBot="1" x14ac:dyDescent="0.3">
      <c r="A7" s="11"/>
      <c r="B7" s="51"/>
      <c r="C7" s="52"/>
      <c r="D7" s="11"/>
      <c r="E7" s="11"/>
      <c r="F7" s="51"/>
      <c r="G7" s="11"/>
      <c r="H7" s="11"/>
      <c r="I7" s="11"/>
      <c r="J7" s="11"/>
      <c r="K7" s="11"/>
    </row>
    <row r="8" spans="1:23" ht="16.5" thickTop="1" thickBot="1" x14ac:dyDescent="0.3">
      <c r="A8" s="59" t="s">
        <v>15</v>
      </c>
      <c r="B8" s="60"/>
      <c r="C8" s="60"/>
      <c r="D8" s="60"/>
      <c r="E8" s="60"/>
      <c r="F8" s="60"/>
      <c r="G8" s="60"/>
      <c r="H8" s="60"/>
      <c r="I8" s="60"/>
      <c r="J8" s="60"/>
      <c r="K8" s="61"/>
      <c r="M8" s="59" t="s">
        <v>16</v>
      </c>
      <c r="N8" s="60"/>
      <c r="O8" s="60"/>
      <c r="P8" s="60"/>
      <c r="Q8" s="60"/>
      <c r="R8" s="60"/>
      <c r="S8" s="60"/>
      <c r="T8" s="60"/>
      <c r="U8" s="60"/>
      <c r="V8" s="60"/>
      <c r="W8" s="61"/>
    </row>
    <row r="9" spans="1:23" ht="15.75" thickTop="1" x14ac:dyDescent="0.25">
      <c r="A9" s="11"/>
    </row>
    <row r="10" spans="1:23" ht="15.75" thickBot="1" x14ac:dyDescent="0.3"/>
    <row r="11" spans="1:23" s="14" customFormat="1" ht="45.75" thickBot="1" x14ac:dyDescent="0.3">
      <c r="A11" s="15" t="s">
        <v>1</v>
      </c>
      <c r="B11" s="16" t="s">
        <v>10</v>
      </c>
      <c r="C11" s="16" t="s">
        <v>2</v>
      </c>
      <c r="D11" s="16" t="s">
        <v>3</v>
      </c>
      <c r="E11" s="16" t="s">
        <v>4</v>
      </c>
      <c r="F11" s="17" t="s">
        <v>11</v>
      </c>
      <c r="G11" s="53" t="s">
        <v>17</v>
      </c>
      <c r="H11" s="19" t="s">
        <v>8</v>
      </c>
      <c r="I11" s="20" t="s">
        <v>9</v>
      </c>
      <c r="J11" s="20" t="s">
        <v>5</v>
      </c>
      <c r="K11" s="21" t="s">
        <v>6</v>
      </c>
      <c r="M11" s="15" t="s">
        <v>1</v>
      </c>
      <c r="N11" s="16" t="s">
        <v>10</v>
      </c>
      <c r="O11" s="16" t="s">
        <v>2</v>
      </c>
      <c r="P11" s="16" t="s">
        <v>3</v>
      </c>
      <c r="Q11" s="16" t="s">
        <v>4</v>
      </c>
      <c r="R11" s="17" t="s">
        <v>11</v>
      </c>
      <c r="S11" s="18" t="s">
        <v>0</v>
      </c>
      <c r="T11" s="19" t="s">
        <v>8</v>
      </c>
      <c r="U11" s="20" t="s">
        <v>9</v>
      </c>
      <c r="V11" s="20" t="s">
        <v>5</v>
      </c>
      <c r="W11" s="21" t="s">
        <v>6</v>
      </c>
    </row>
    <row r="12" spans="1:23" x14ac:dyDescent="0.25">
      <c r="A12" s="54"/>
      <c r="B12" s="29"/>
      <c r="C12" s="32"/>
      <c r="D12" s="36"/>
      <c r="E12" s="24"/>
      <c r="F12" s="24"/>
      <c r="G12" s="24"/>
      <c r="H12" s="24"/>
      <c r="I12" s="24"/>
      <c r="J12" s="32"/>
      <c r="K12" s="26"/>
      <c r="M12" s="22"/>
      <c r="N12" s="23"/>
      <c r="O12" s="24"/>
      <c r="P12" s="25"/>
      <c r="Q12" s="24"/>
      <c r="R12" s="24"/>
      <c r="S12" s="24"/>
      <c r="T12" s="24"/>
      <c r="U12" s="24"/>
      <c r="V12" s="24"/>
      <c r="W12" s="26"/>
    </row>
    <row r="13" spans="1:23" x14ac:dyDescent="0.25">
      <c r="A13" s="28" t="s">
        <v>20</v>
      </c>
      <c r="B13" s="29" t="s">
        <v>14</v>
      </c>
      <c r="C13" s="32">
        <v>1</v>
      </c>
      <c r="D13" s="31" t="s">
        <v>23</v>
      </c>
      <c r="E13" s="32" t="s">
        <v>19</v>
      </c>
      <c r="F13" s="33">
        <v>32.4</v>
      </c>
      <c r="G13" s="33">
        <v>31.9</v>
      </c>
      <c r="H13" s="37">
        <f>0.1*G13</f>
        <v>3.19</v>
      </c>
      <c r="I13" s="32">
        <v>4</v>
      </c>
      <c r="J13" s="34">
        <f>((F13-G13)/G13)*100</f>
        <v>1.5673981191222572</v>
      </c>
      <c r="K13" s="35">
        <f>(F13-G13)/H13</f>
        <v>0.15673981191222572</v>
      </c>
      <c r="L13" s="27"/>
      <c r="M13" s="28" t="s">
        <v>20</v>
      </c>
      <c r="N13" s="29" t="s">
        <v>14</v>
      </c>
      <c r="O13" s="32">
        <v>1</v>
      </c>
      <c r="P13" s="31" t="s">
        <v>23</v>
      </c>
      <c r="Q13" s="32" t="s">
        <v>19</v>
      </c>
      <c r="R13" s="33">
        <f>F13</f>
        <v>32.4</v>
      </c>
      <c r="S13" s="37">
        <v>32.54</v>
      </c>
      <c r="T13" s="37">
        <v>1.87</v>
      </c>
      <c r="U13" s="32">
        <v>1</v>
      </c>
      <c r="V13" s="34">
        <f>((R13-S13)/S13)*100</f>
        <v>-0.43023970497848979</v>
      </c>
      <c r="W13" s="35">
        <v>-7.0000000000000007E-2</v>
      </c>
    </row>
    <row r="14" spans="1:23" x14ac:dyDescent="0.25">
      <c r="A14" s="28" t="s">
        <v>21</v>
      </c>
      <c r="B14" s="29" t="s">
        <v>14</v>
      </c>
      <c r="C14" s="32">
        <v>2</v>
      </c>
      <c r="D14" s="36" t="s">
        <v>23</v>
      </c>
      <c r="E14" s="32" t="s">
        <v>19</v>
      </c>
      <c r="F14" s="33">
        <v>10.5</v>
      </c>
      <c r="G14" s="33">
        <v>10</v>
      </c>
      <c r="H14" s="37">
        <f t="shared" ref="H14:H15" si="0">0.1*G14</f>
        <v>1</v>
      </c>
      <c r="I14" s="32">
        <v>4</v>
      </c>
      <c r="J14" s="34">
        <f t="shared" ref="J14:J15" si="1">((F14-G14)/G14)*100</f>
        <v>5</v>
      </c>
      <c r="K14" s="35">
        <f t="shared" ref="K14:K15" si="2">(F14-G14)/H14</f>
        <v>0.5</v>
      </c>
      <c r="L14" s="27"/>
      <c r="M14" s="28" t="s">
        <v>21</v>
      </c>
      <c r="N14" s="29" t="s">
        <v>14</v>
      </c>
      <c r="O14" s="32">
        <v>2</v>
      </c>
      <c r="P14" s="36" t="s">
        <v>23</v>
      </c>
      <c r="Q14" s="32" t="s">
        <v>19</v>
      </c>
      <c r="R14" s="33">
        <f t="shared" ref="R14:R15" si="3">F14</f>
        <v>10.5</v>
      </c>
      <c r="S14" s="37">
        <v>10.210000000000001</v>
      </c>
      <c r="T14" s="37">
        <v>0.74</v>
      </c>
      <c r="U14" s="32">
        <v>1</v>
      </c>
      <c r="V14" s="34">
        <f t="shared" ref="V14:V15" si="4">((R14-S14)/S14)*100</f>
        <v>2.8403525954946045</v>
      </c>
      <c r="W14" s="35">
        <v>0.39</v>
      </c>
    </row>
    <row r="15" spans="1:23" ht="15.75" thickBot="1" x14ac:dyDescent="0.3">
      <c r="A15" s="38" t="s">
        <v>22</v>
      </c>
      <c r="B15" s="39" t="s">
        <v>14</v>
      </c>
      <c r="C15" s="39">
        <v>3</v>
      </c>
      <c r="D15" s="40" t="s">
        <v>23</v>
      </c>
      <c r="E15" s="39" t="s">
        <v>19</v>
      </c>
      <c r="F15" s="41">
        <v>2.5</v>
      </c>
      <c r="G15" s="41">
        <v>2.17</v>
      </c>
      <c r="H15" s="41">
        <f t="shared" si="0"/>
        <v>0.217</v>
      </c>
      <c r="I15" s="39">
        <v>4</v>
      </c>
      <c r="J15" s="42">
        <f t="shared" si="1"/>
        <v>15.207373271889404</v>
      </c>
      <c r="K15" s="43">
        <f t="shared" si="2"/>
        <v>1.5207373271889404</v>
      </c>
      <c r="L15" s="27"/>
      <c r="M15" s="38" t="s">
        <v>22</v>
      </c>
      <c r="N15" s="39" t="s">
        <v>14</v>
      </c>
      <c r="O15" s="39">
        <v>3</v>
      </c>
      <c r="P15" s="40" t="s">
        <v>23</v>
      </c>
      <c r="Q15" s="39" t="s">
        <v>19</v>
      </c>
      <c r="R15" s="41">
        <f t="shared" si="3"/>
        <v>2.5</v>
      </c>
      <c r="S15" s="55">
        <v>2.363</v>
      </c>
      <c r="T15" s="55">
        <v>0.312</v>
      </c>
      <c r="U15" s="39">
        <v>1</v>
      </c>
      <c r="V15" s="42">
        <f t="shared" si="4"/>
        <v>5.7977147693609821</v>
      </c>
      <c r="W15" s="43">
        <v>0.44</v>
      </c>
    </row>
    <row r="36" spans="5:5" x14ac:dyDescent="0.25">
      <c r="E36" s="12" t="s">
        <v>13</v>
      </c>
    </row>
  </sheetData>
  <sheetProtection algorithmName="SHA-512" hashValue="Lsnz8/MoDq6v6kFr1i7ZlS48qgi0vml7eeDKN1wjG56/r8aD9NoTgibonqCLrQ2RF1ef9bR6GeJt07IBN5n1lg==" saltValue="6S/CnVG7vuc3/0qlp2IfBw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125" priority="7" stopIfTrue="1" operator="between">
      <formula>-2</formula>
      <formula>2</formula>
    </cfRule>
    <cfRule type="cellIs" dxfId="124" priority="8" stopIfTrue="1" operator="between">
      <formula>-3</formula>
      <formula>3</formula>
    </cfRule>
    <cfRule type="cellIs" dxfId="123" priority="9" operator="notBetween">
      <formula>-3</formula>
      <formula>3</formula>
    </cfRule>
  </conditionalFormatting>
  <conditionalFormatting sqref="W14:W15">
    <cfRule type="cellIs" dxfId="122" priority="1" stopIfTrue="1" operator="between">
      <formula>-2</formula>
      <formula>2</formula>
    </cfRule>
    <cfRule type="cellIs" dxfId="121" priority="2" stopIfTrue="1" operator="between">
      <formula>-3</formula>
      <formula>3</formula>
    </cfRule>
    <cfRule type="cellIs" dxfId="120" priority="3" operator="notBetween">
      <formula>-3</formula>
      <formula>3</formula>
    </cfRule>
  </conditionalFormatting>
  <conditionalFormatting sqref="W13:W15">
    <cfRule type="cellIs" dxfId="119" priority="4" stopIfTrue="1" operator="between">
      <formula>-2</formula>
      <formula>2</formula>
    </cfRule>
    <cfRule type="cellIs" dxfId="118" priority="5" stopIfTrue="1" operator="between">
      <formula>-3</formula>
      <formula>3</formula>
    </cfRule>
    <cfRule type="cellIs" dxfId="117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64C7A-6C58-4380-815C-65BFCFB8EFCC}">
  <sheetPr codeName="Sheet5">
    <pageSetUpPr fitToPage="1"/>
  </sheetPr>
  <dimension ref="A1:W36"/>
  <sheetViews>
    <sheetView topLeftCell="A2" zoomScale="90" zoomScaleNormal="90" zoomScalePageLayoutView="85" workbookViewId="0">
      <selection activeCell="A2" sqref="A2:K2"/>
    </sheetView>
  </sheetViews>
  <sheetFormatPr defaultColWidth="9.140625" defaultRowHeight="15" x14ac:dyDescent="0.25"/>
  <cols>
    <col min="1" max="1" width="10" style="12" customWidth="1"/>
    <col min="2" max="2" width="11.5703125" style="44" customWidth="1"/>
    <col min="3" max="3" width="4.7109375" style="44" customWidth="1"/>
    <col min="4" max="4" width="11.140625" style="12" bestFit="1" customWidth="1"/>
    <col min="5" max="5" width="12.42578125" style="12" customWidth="1"/>
    <col min="6" max="6" width="11" style="12" customWidth="1"/>
    <col min="7" max="8" width="8" style="12" customWidth="1"/>
    <col min="9" max="9" width="9.5703125" style="12" customWidth="1"/>
    <col min="10" max="10" width="13.28515625" style="12" customWidth="1"/>
    <col min="11" max="11" width="9" style="12" customWidth="1"/>
    <col min="12" max="13" width="9.140625" style="12"/>
    <col min="14" max="15" width="9.42578125" style="12" bestFit="1" customWidth="1"/>
    <col min="16" max="16" width="10.28515625" style="12" bestFit="1" customWidth="1"/>
    <col min="17" max="17" width="9.140625" style="12"/>
    <col min="18" max="18" width="13" style="12" customWidth="1"/>
    <col min="19" max="20" width="9.140625" style="12"/>
    <col min="21" max="21" width="9.42578125" style="12" bestFit="1" customWidth="1"/>
    <col min="22" max="22" width="11.7109375" style="12" bestFit="1" customWidth="1"/>
    <col min="23" max="23" width="9.42578125" style="12" bestFit="1" customWidth="1"/>
    <col min="24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56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23" s="13" customFormat="1" ht="12.75" x14ac:dyDescent="0.2">
      <c r="A3" s="4"/>
      <c r="B3" s="5"/>
      <c r="C3" s="5"/>
      <c r="D3" s="10">
        <v>44882</v>
      </c>
      <c r="E3" s="5"/>
      <c r="F3" s="5"/>
      <c r="G3" s="5"/>
      <c r="H3" s="5" t="s">
        <v>24</v>
      </c>
      <c r="I3" s="5"/>
      <c r="J3" s="5"/>
      <c r="K3" s="6" t="s">
        <v>18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5" t="s">
        <v>7</v>
      </c>
      <c r="B6" s="46">
        <v>295</v>
      </c>
      <c r="C6" s="47"/>
      <c r="D6" s="48"/>
      <c r="E6" s="48"/>
      <c r="F6" s="49"/>
      <c r="G6" s="48"/>
      <c r="H6" s="48"/>
      <c r="I6" s="48"/>
      <c r="J6" s="48"/>
      <c r="K6" s="50"/>
    </row>
    <row r="7" spans="1:23" ht="16.5" thickTop="1" thickBot="1" x14ac:dyDescent="0.3">
      <c r="A7" s="11"/>
      <c r="B7" s="51"/>
      <c r="C7" s="52"/>
      <c r="D7" s="11"/>
      <c r="E7" s="11"/>
      <c r="F7" s="51"/>
      <c r="G7" s="11"/>
      <c r="H7" s="11"/>
      <c r="I7" s="11"/>
      <c r="J7" s="11"/>
      <c r="K7" s="11"/>
    </row>
    <row r="8" spans="1:23" ht="16.5" thickTop="1" thickBot="1" x14ac:dyDescent="0.3">
      <c r="A8" s="59" t="s">
        <v>15</v>
      </c>
      <c r="B8" s="60"/>
      <c r="C8" s="60"/>
      <c r="D8" s="60"/>
      <c r="E8" s="60"/>
      <c r="F8" s="60"/>
      <c r="G8" s="60"/>
      <c r="H8" s="60"/>
      <c r="I8" s="60"/>
      <c r="J8" s="60"/>
      <c r="K8" s="61"/>
      <c r="M8" s="59" t="s">
        <v>16</v>
      </c>
      <c r="N8" s="60"/>
      <c r="O8" s="60"/>
      <c r="P8" s="60"/>
      <c r="Q8" s="60"/>
      <c r="R8" s="60"/>
      <c r="S8" s="60"/>
      <c r="T8" s="60"/>
      <c r="U8" s="60"/>
      <c r="V8" s="60"/>
      <c r="W8" s="61"/>
    </row>
    <row r="9" spans="1:23" ht="15.75" thickTop="1" x14ac:dyDescent="0.25">
      <c r="A9" s="11"/>
    </row>
    <row r="10" spans="1:23" ht="15.75" thickBot="1" x14ac:dyDescent="0.3"/>
    <row r="11" spans="1:23" s="14" customFormat="1" ht="45.75" thickBot="1" x14ac:dyDescent="0.3">
      <c r="A11" s="15" t="s">
        <v>1</v>
      </c>
      <c r="B11" s="16" t="s">
        <v>10</v>
      </c>
      <c r="C11" s="16" t="s">
        <v>2</v>
      </c>
      <c r="D11" s="16" t="s">
        <v>3</v>
      </c>
      <c r="E11" s="16" t="s">
        <v>4</v>
      </c>
      <c r="F11" s="17" t="s">
        <v>11</v>
      </c>
      <c r="G11" s="53" t="s">
        <v>17</v>
      </c>
      <c r="H11" s="19" t="s">
        <v>8</v>
      </c>
      <c r="I11" s="20" t="s">
        <v>9</v>
      </c>
      <c r="J11" s="20" t="s">
        <v>5</v>
      </c>
      <c r="K11" s="21" t="s">
        <v>6</v>
      </c>
      <c r="M11" s="15" t="s">
        <v>1</v>
      </c>
      <c r="N11" s="16" t="s">
        <v>10</v>
      </c>
      <c r="O11" s="16" t="s">
        <v>2</v>
      </c>
      <c r="P11" s="16" t="s">
        <v>3</v>
      </c>
      <c r="Q11" s="16" t="s">
        <v>4</v>
      </c>
      <c r="R11" s="17" t="s">
        <v>11</v>
      </c>
      <c r="S11" s="18" t="s">
        <v>0</v>
      </c>
      <c r="T11" s="19" t="s">
        <v>8</v>
      </c>
      <c r="U11" s="20" t="s">
        <v>9</v>
      </c>
      <c r="V11" s="20" t="s">
        <v>5</v>
      </c>
      <c r="W11" s="21" t="s">
        <v>6</v>
      </c>
    </row>
    <row r="12" spans="1:23" x14ac:dyDescent="0.25">
      <c r="A12" s="54"/>
      <c r="B12" s="29"/>
      <c r="C12" s="32"/>
      <c r="D12" s="36"/>
      <c r="E12" s="24"/>
      <c r="F12" s="24"/>
      <c r="G12" s="24"/>
      <c r="H12" s="24"/>
      <c r="I12" s="24"/>
      <c r="J12" s="32"/>
      <c r="K12" s="26"/>
      <c r="M12" s="22"/>
      <c r="N12" s="23"/>
      <c r="O12" s="24"/>
      <c r="P12" s="25"/>
      <c r="Q12" s="24"/>
      <c r="R12" s="24"/>
      <c r="S12" s="24"/>
      <c r="T12" s="24"/>
      <c r="U12" s="24"/>
      <c r="V12" s="24"/>
      <c r="W12" s="26"/>
    </row>
    <row r="13" spans="1:23" x14ac:dyDescent="0.25">
      <c r="A13" s="28" t="s">
        <v>20</v>
      </c>
      <c r="B13" s="29" t="s">
        <v>14</v>
      </c>
      <c r="C13" s="32">
        <v>1</v>
      </c>
      <c r="D13" s="31" t="s">
        <v>23</v>
      </c>
      <c r="E13" s="32" t="s">
        <v>19</v>
      </c>
      <c r="F13" s="33">
        <v>32.200000000000003</v>
      </c>
      <c r="G13" s="33">
        <v>31.9</v>
      </c>
      <c r="H13" s="37">
        <f>0.1*G13</f>
        <v>3.19</v>
      </c>
      <c r="I13" s="32">
        <v>4</v>
      </c>
      <c r="J13" s="34">
        <f>((F13-G13)/G13)*100</f>
        <v>0.94043887147336769</v>
      </c>
      <c r="K13" s="35">
        <f>(F13-G13)/H13</f>
        <v>9.404388714733676E-2</v>
      </c>
      <c r="L13" s="27"/>
      <c r="M13" s="28" t="s">
        <v>20</v>
      </c>
      <c r="N13" s="29" t="s">
        <v>14</v>
      </c>
      <c r="O13" s="32">
        <v>1</v>
      </c>
      <c r="P13" s="31" t="s">
        <v>23</v>
      </c>
      <c r="Q13" s="32" t="s">
        <v>19</v>
      </c>
      <c r="R13" s="33">
        <f>F13</f>
        <v>32.200000000000003</v>
      </c>
      <c r="S13" s="37">
        <v>32.54</v>
      </c>
      <c r="T13" s="37">
        <v>1.87</v>
      </c>
      <c r="U13" s="32">
        <v>1</v>
      </c>
      <c r="V13" s="34">
        <f>((R13-S13)/S13)*100</f>
        <v>-1.0448678549477453</v>
      </c>
      <c r="W13" s="35">
        <v>-0.18</v>
      </c>
    </row>
    <row r="14" spans="1:23" x14ac:dyDescent="0.25">
      <c r="A14" s="28" t="s">
        <v>21</v>
      </c>
      <c r="B14" s="29" t="s">
        <v>14</v>
      </c>
      <c r="C14" s="32">
        <v>2</v>
      </c>
      <c r="D14" s="36" t="s">
        <v>23</v>
      </c>
      <c r="E14" s="32" t="s">
        <v>19</v>
      </c>
      <c r="F14" s="33">
        <v>10.199999999999999</v>
      </c>
      <c r="G14" s="33">
        <v>10</v>
      </c>
      <c r="H14" s="37">
        <f t="shared" ref="H14:H15" si="0">0.1*G14</f>
        <v>1</v>
      </c>
      <c r="I14" s="32">
        <v>4</v>
      </c>
      <c r="J14" s="34">
        <f t="shared" ref="J14:J15" si="1">((F14-G14)/G14)*100</f>
        <v>1.9999999999999927</v>
      </c>
      <c r="K14" s="35">
        <f t="shared" ref="K14:K15" si="2">(F14-G14)/H14</f>
        <v>0.19999999999999929</v>
      </c>
      <c r="L14" s="27"/>
      <c r="M14" s="28" t="s">
        <v>21</v>
      </c>
      <c r="N14" s="29" t="s">
        <v>14</v>
      </c>
      <c r="O14" s="32">
        <v>2</v>
      </c>
      <c r="P14" s="36" t="s">
        <v>23</v>
      </c>
      <c r="Q14" s="32" t="s">
        <v>19</v>
      </c>
      <c r="R14" s="33">
        <f t="shared" ref="R14:R15" si="3">F14</f>
        <v>10.199999999999999</v>
      </c>
      <c r="S14" s="37">
        <v>10.210000000000001</v>
      </c>
      <c r="T14" s="37">
        <v>0.74</v>
      </c>
      <c r="U14" s="32">
        <v>1</v>
      </c>
      <c r="V14" s="34">
        <f t="shared" ref="V14:V15" si="4">((R14-S14)/S14)*100</f>
        <v>-9.7943192948105426E-2</v>
      </c>
      <c r="W14" s="35">
        <v>-0.01</v>
      </c>
    </row>
    <row r="15" spans="1:23" ht="15.75" thickBot="1" x14ac:dyDescent="0.3">
      <c r="A15" s="38" t="s">
        <v>22</v>
      </c>
      <c r="B15" s="39" t="s">
        <v>14</v>
      </c>
      <c r="C15" s="39">
        <v>3</v>
      </c>
      <c r="D15" s="40" t="s">
        <v>23</v>
      </c>
      <c r="E15" s="39" t="s">
        <v>19</v>
      </c>
      <c r="F15" s="41">
        <v>2.58</v>
      </c>
      <c r="G15" s="41">
        <v>2.17</v>
      </c>
      <c r="H15" s="41">
        <f t="shared" si="0"/>
        <v>0.217</v>
      </c>
      <c r="I15" s="39">
        <v>4</v>
      </c>
      <c r="J15" s="42">
        <f t="shared" si="1"/>
        <v>18.894009216589868</v>
      </c>
      <c r="K15" s="43">
        <f t="shared" si="2"/>
        <v>1.8894009216589869</v>
      </c>
      <c r="L15" s="27"/>
      <c r="M15" s="38" t="s">
        <v>22</v>
      </c>
      <c r="N15" s="39" t="s">
        <v>14</v>
      </c>
      <c r="O15" s="39">
        <v>3</v>
      </c>
      <c r="P15" s="40" t="s">
        <v>23</v>
      </c>
      <c r="Q15" s="39" t="s">
        <v>19</v>
      </c>
      <c r="R15" s="41">
        <f t="shared" si="3"/>
        <v>2.58</v>
      </c>
      <c r="S15" s="55">
        <v>2.363</v>
      </c>
      <c r="T15" s="55">
        <v>0.312</v>
      </c>
      <c r="U15" s="39">
        <v>1</v>
      </c>
      <c r="V15" s="42">
        <f t="shared" si="4"/>
        <v>9.1832416419805369</v>
      </c>
      <c r="W15" s="43">
        <v>0.7</v>
      </c>
    </row>
    <row r="36" spans="5:5" x14ac:dyDescent="0.25">
      <c r="E36" s="12" t="s">
        <v>13</v>
      </c>
    </row>
  </sheetData>
  <sheetProtection algorithmName="SHA-512" hashValue="LfyzgHuEPcsozALW1iMRxtLbpPaH6yvH+Avu3HznEcrfymZQ+6QTHzvxBWhjbu9SVGr3bLr2tl4v903BLloQnw==" saltValue="kSfqgJU2eKhKU2Co9rcuVQ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116" priority="7" stopIfTrue="1" operator="between">
      <formula>-2</formula>
      <formula>2</formula>
    </cfRule>
    <cfRule type="cellIs" dxfId="115" priority="8" stopIfTrue="1" operator="between">
      <formula>-3</formula>
      <formula>3</formula>
    </cfRule>
    <cfRule type="cellIs" dxfId="114" priority="9" operator="notBetween">
      <formula>-3</formula>
      <formula>3</formula>
    </cfRule>
  </conditionalFormatting>
  <conditionalFormatting sqref="W14:W15">
    <cfRule type="cellIs" dxfId="113" priority="1" stopIfTrue="1" operator="between">
      <formula>-2</formula>
      <formula>2</formula>
    </cfRule>
    <cfRule type="cellIs" dxfId="112" priority="2" stopIfTrue="1" operator="between">
      <formula>-3</formula>
      <formula>3</formula>
    </cfRule>
    <cfRule type="cellIs" dxfId="111" priority="3" operator="notBetween">
      <formula>-3</formula>
      <formula>3</formula>
    </cfRule>
  </conditionalFormatting>
  <conditionalFormatting sqref="W13:W15">
    <cfRule type="cellIs" dxfId="110" priority="4" stopIfTrue="1" operator="between">
      <formula>-2</formula>
      <formula>2</formula>
    </cfRule>
    <cfRule type="cellIs" dxfId="109" priority="5" stopIfTrue="1" operator="between">
      <formula>-3</formula>
      <formula>3</formula>
    </cfRule>
    <cfRule type="cellIs" dxfId="108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9C055-1C8E-4788-869B-63B117DB5975}">
  <sheetPr codeName="Sheet14">
    <pageSetUpPr fitToPage="1"/>
  </sheetPr>
  <dimension ref="A1:W36"/>
  <sheetViews>
    <sheetView topLeftCell="A2" zoomScale="90" zoomScaleNormal="90" zoomScalePageLayoutView="85" workbookViewId="0">
      <selection activeCell="A2" sqref="A2:K2"/>
    </sheetView>
  </sheetViews>
  <sheetFormatPr defaultColWidth="9.140625" defaultRowHeight="15" x14ac:dyDescent="0.25"/>
  <cols>
    <col min="1" max="1" width="10" style="12" customWidth="1"/>
    <col min="2" max="2" width="11.5703125" style="44" customWidth="1"/>
    <col min="3" max="3" width="4.7109375" style="44" customWidth="1"/>
    <col min="4" max="4" width="11.140625" style="12" bestFit="1" customWidth="1"/>
    <col min="5" max="5" width="12.42578125" style="12" customWidth="1"/>
    <col min="6" max="6" width="11" style="12" customWidth="1"/>
    <col min="7" max="8" width="8" style="12" customWidth="1"/>
    <col min="9" max="9" width="9.5703125" style="12" customWidth="1"/>
    <col min="10" max="10" width="13.28515625" style="12" customWidth="1"/>
    <col min="11" max="11" width="9" style="12" customWidth="1"/>
    <col min="12" max="13" width="9.140625" style="12"/>
    <col min="14" max="15" width="9.42578125" style="12" bestFit="1" customWidth="1"/>
    <col min="16" max="16" width="10.28515625" style="12" bestFit="1" customWidth="1"/>
    <col min="17" max="17" width="9.140625" style="12"/>
    <col min="18" max="18" width="13" style="12" customWidth="1"/>
    <col min="19" max="20" width="9.140625" style="12"/>
    <col min="21" max="21" width="9.42578125" style="12" bestFit="1" customWidth="1"/>
    <col min="22" max="22" width="11.7109375" style="12" bestFit="1" customWidth="1"/>
    <col min="23" max="23" width="9.42578125" style="12" bestFit="1" customWidth="1"/>
    <col min="24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56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23" s="13" customFormat="1" ht="12.75" x14ac:dyDescent="0.2">
      <c r="A3" s="4"/>
      <c r="B3" s="5"/>
      <c r="C3" s="5"/>
      <c r="D3" s="10">
        <v>44882</v>
      </c>
      <c r="E3" s="5"/>
      <c r="F3" s="5"/>
      <c r="G3" s="5"/>
      <c r="H3" s="5" t="s">
        <v>24</v>
      </c>
      <c r="I3" s="5"/>
      <c r="J3" s="5"/>
      <c r="K3" s="6" t="s">
        <v>18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5" t="s">
        <v>7</v>
      </c>
      <c r="B6" s="46">
        <v>339</v>
      </c>
      <c r="C6" s="47"/>
      <c r="D6" s="48"/>
      <c r="E6" s="48"/>
      <c r="F6" s="49"/>
      <c r="G6" s="48"/>
      <c r="H6" s="48"/>
      <c r="I6" s="48"/>
      <c r="J6" s="48"/>
      <c r="K6" s="50"/>
    </row>
    <row r="7" spans="1:23" ht="16.5" thickTop="1" thickBot="1" x14ac:dyDescent="0.3">
      <c r="A7" s="11"/>
      <c r="B7" s="51"/>
      <c r="C7" s="52"/>
      <c r="D7" s="11"/>
      <c r="E7" s="11"/>
      <c r="F7" s="51"/>
      <c r="G7" s="11"/>
      <c r="H7" s="11"/>
      <c r="I7" s="11"/>
      <c r="J7" s="11"/>
      <c r="K7" s="11"/>
    </row>
    <row r="8" spans="1:23" ht="16.5" thickTop="1" thickBot="1" x14ac:dyDescent="0.3">
      <c r="A8" s="59" t="s">
        <v>15</v>
      </c>
      <c r="B8" s="60"/>
      <c r="C8" s="60"/>
      <c r="D8" s="60"/>
      <c r="E8" s="60"/>
      <c r="F8" s="60"/>
      <c r="G8" s="60"/>
      <c r="H8" s="60"/>
      <c r="I8" s="60"/>
      <c r="J8" s="60"/>
      <c r="K8" s="61"/>
      <c r="M8" s="59" t="s">
        <v>16</v>
      </c>
      <c r="N8" s="60"/>
      <c r="O8" s="60"/>
      <c r="P8" s="60"/>
      <c r="Q8" s="60"/>
      <c r="R8" s="60"/>
      <c r="S8" s="60"/>
      <c r="T8" s="60"/>
      <c r="U8" s="60"/>
      <c r="V8" s="60"/>
      <c r="W8" s="61"/>
    </row>
    <row r="9" spans="1:23" ht="15.75" thickTop="1" x14ac:dyDescent="0.25">
      <c r="A9" s="11"/>
    </row>
    <row r="10" spans="1:23" ht="15.75" thickBot="1" x14ac:dyDescent="0.3"/>
    <row r="11" spans="1:23" s="14" customFormat="1" ht="45.75" thickBot="1" x14ac:dyDescent="0.3">
      <c r="A11" s="15" t="s">
        <v>1</v>
      </c>
      <c r="B11" s="16" t="s">
        <v>10</v>
      </c>
      <c r="C11" s="16" t="s">
        <v>2</v>
      </c>
      <c r="D11" s="16" t="s">
        <v>3</v>
      </c>
      <c r="E11" s="16" t="s">
        <v>4</v>
      </c>
      <c r="F11" s="17" t="s">
        <v>11</v>
      </c>
      <c r="G11" s="53" t="s">
        <v>17</v>
      </c>
      <c r="H11" s="19" t="s">
        <v>8</v>
      </c>
      <c r="I11" s="20" t="s">
        <v>9</v>
      </c>
      <c r="J11" s="20" t="s">
        <v>5</v>
      </c>
      <c r="K11" s="21" t="s">
        <v>6</v>
      </c>
      <c r="M11" s="15" t="s">
        <v>1</v>
      </c>
      <c r="N11" s="16" t="s">
        <v>10</v>
      </c>
      <c r="O11" s="16" t="s">
        <v>2</v>
      </c>
      <c r="P11" s="16" t="s">
        <v>3</v>
      </c>
      <c r="Q11" s="16" t="s">
        <v>4</v>
      </c>
      <c r="R11" s="17" t="s">
        <v>11</v>
      </c>
      <c r="S11" s="18" t="s">
        <v>0</v>
      </c>
      <c r="T11" s="19" t="s">
        <v>8</v>
      </c>
      <c r="U11" s="20" t="s">
        <v>9</v>
      </c>
      <c r="V11" s="20" t="s">
        <v>5</v>
      </c>
      <c r="W11" s="21" t="s">
        <v>6</v>
      </c>
    </row>
    <row r="12" spans="1:23" x14ac:dyDescent="0.25">
      <c r="A12" s="54"/>
      <c r="B12" s="29"/>
      <c r="C12" s="32"/>
      <c r="D12" s="36"/>
      <c r="E12" s="24"/>
      <c r="F12" s="24"/>
      <c r="G12" s="24"/>
      <c r="H12" s="24"/>
      <c r="I12" s="24"/>
      <c r="J12" s="32"/>
      <c r="K12" s="26"/>
      <c r="M12" s="22"/>
      <c r="N12" s="23"/>
      <c r="O12" s="24"/>
      <c r="P12" s="25"/>
      <c r="Q12" s="24"/>
      <c r="R12" s="24"/>
      <c r="S12" s="24"/>
      <c r="T12" s="24"/>
      <c r="U12" s="24"/>
      <c r="V12" s="24"/>
      <c r="W12" s="26"/>
    </row>
    <row r="13" spans="1:23" x14ac:dyDescent="0.25">
      <c r="A13" s="28" t="s">
        <v>20</v>
      </c>
      <c r="B13" s="29" t="s">
        <v>14</v>
      </c>
      <c r="C13" s="32">
        <v>1</v>
      </c>
      <c r="D13" s="31" t="s">
        <v>23</v>
      </c>
      <c r="E13" s="32" t="s">
        <v>19</v>
      </c>
      <c r="F13" s="33">
        <v>32.700000000000003</v>
      </c>
      <c r="G13" s="33">
        <v>31.9</v>
      </c>
      <c r="H13" s="37">
        <f>0.1*G13</f>
        <v>3.19</v>
      </c>
      <c r="I13" s="32">
        <v>4</v>
      </c>
      <c r="J13" s="34">
        <f>((F13-G13)/G13)*100</f>
        <v>2.5078369905956248</v>
      </c>
      <c r="K13" s="35">
        <f>(F13-G13)/H13</f>
        <v>0.25078369905956249</v>
      </c>
      <c r="L13" s="27"/>
      <c r="M13" s="28" t="s">
        <v>20</v>
      </c>
      <c r="N13" s="29" t="s">
        <v>14</v>
      </c>
      <c r="O13" s="32">
        <v>1</v>
      </c>
      <c r="P13" s="31" t="s">
        <v>23</v>
      </c>
      <c r="Q13" s="32" t="s">
        <v>19</v>
      </c>
      <c r="R13" s="33">
        <f>F13</f>
        <v>32.700000000000003</v>
      </c>
      <c r="S13" s="37">
        <v>32.54</v>
      </c>
      <c r="T13" s="37">
        <v>1.87</v>
      </c>
      <c r="U13" s="32">
        <v>1</v>
      </c>
      <c r="V13" s="34">
        <f>((R13-S13)/S13)*100</f>
        <v>0.4917025199754263</v>
      </c>
      <c r="W13" s="35">
        <v>0.09</v>
      </c>
    </row>
    <row r="14" spans="1:23" x14ac:dyDescent="0.25">
      <c r="A14" s="28" t="s">
        <v>21</v>
      </c>
      <c r="B14" s="29" t="s">
        <v>14</v>
      </c>
      <c r="C14" s="32">
        <v>2</v>
      </c>
      <c r="D14" s="36" t="s">
        <v>23</v>
      </c>
      <c r="E14" s="32" t="s">
        <v>19</v>
      </c>
      <c r="F14" s="33">
        <v>10</v>
      </c>
      <c r="G14" s="33">
        <v>10</v>
      </c>
      <c r="H14" s="37">
        <f t="shared" ref="H14:H15" si="0">0.1*G14</f>
        <v>1</v>
      </c>
      <c r="I14" s="32">
        <v>4</v>
      </c>
      <c r="J14" s="34">
        <f t="shared" ref="J14:J15" si="1">((F14-G14)/G14)*100</f>
        <v>0</v>
      </c>
      <c r="K14" s="35">
        <f t="shared" ref="K14:K15" si="2">(F14-G14)/H14</f>
        <v>0</v>
      </c>
      <c r="L14" s="27"/>
      <c r="M14" s="28" t="s">
        <v>21</v>
      </c>
      <c r="N14" s="29" t="s">
        <v>14</v>
      </c>
      <c r="O14" s="32">
        <v>2</v>
      </c>
      <c r="P14" s="36" t="s">
        <v>23</v>
      </c>
      <c r="Q14" s="32" t="s">
        <v>19</v>
      </c>
      <c r="R14" s="33">
        <f t="shared" ref="R14:R15" si="3">F14</f>
        <v>10</v>
      </c>
      <c r="S14" s="37">
        <v>10.210000000000001</v>
      </c>
      <c r="T14" s="37">
        <v>0.74</v>
      </c>
      <c r="U14" s="32">
        <v>1</v>
      </c>
      <c r="V14" s="34">
        <f t="shared" ref="V14:V15" si="4">((R14-S14)/S14)*100</f>
        <v>-2.0568070519099004</v>
      </c>
      <c r="W14" s="35">
        <v>-0.28000000000000003</v>
      </c>
    </row>
    <row r="15" spans="1:23" ht="15.75" thickBot="1" x14ac:dyDescent="0.3">
      <c r="A15" s="38" t="s">
        <v>22</v>
      </c>
      <c r="B15" s="39" t="s">
        <v>14</v>
      </c>
      <c r="C15" s="39">
        <v>3</v>
      </c>
      <c r="D15" s="40" t="s">
        <v>23</v>
      </c>
      <c r="E15" s="39" t="s">
        <v>19</v>
      </c>
      <c r="F15" s="41">
        <v>2.4700000000000002</v>
      </c>
      <c r="G15" s="41">
        <v>2.17</v>
      </c>
      <c r="H15" s="41">
        <f t="shared" si="0"/>
        <v>0.217</v>
      </c>
      <c r="I15" s="39">
        <v>4</v>
      </c>
      <c r="J15" s="42">
        <f t="shared" si="1"/>
        <v>13.82488479262674</v>
      </c>
      <c r="K15" s="43">
        <f t="shared" si="2"/>
        <v>1.3824884792626742</v>
      </c>
      <c r="L15" s="27"/>
      <c r="M15" s="38" t="s">
        <v>22</v>
      </c>
      <c r="N15" s="39" t="s">
        <v>14</v>
      </c>
      <c r="O15" s="39">
        <v>3</v>
      </c>
      <c r="P15" s="40" t="s">
        <v>23</v>
      </c>
      <c r="Q15" s="39" t="s">
        <v>19</v>
      </c>
      <c r="R15" s="41">
        <f t="shared" si="3"/>
        <v>2.4700000000000002</v>
      </c>
      <c r="S15" s="55">
        <v>2.363</v>
      </c>
      <c r="T15" s="55">
        <v>0.312</v>
      </c>
      <c r="U15" s="39">
        <v>1</v>
      </c>
      <c r="V15" s="42">
        <f t="shared" si="4"/>
        <v>4.5281421921286586</v>
      </c>
      <c r="W15" s="43">
        <v>0.34</v>
      </c>
    </row>
    <row r="36" spans="5:5" x14ac:dyDescent="0.25">
      <c r="E36" s="12" t="s">
        <v>13</v>
      </c>
    </row>
  </sheetData>
  <sheetProtection algorithmName="SHA-512" hashValue="GP9BS1QdO2N8rSjZey0TePvx3aUwe3AqLmCEqZnwSJ8+u11cvKFocDMOrLQl12Ij0/unyvGWr6CfJrarTbYCJQ==" saltValue="m9FTPXF29h/+K6SkhY/96w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107" priority="7" stopIfTrue="1" operator="between">
      <formula>-2</formula>
      <formula>2</formula>
    </cfRule>
    <cfRule type="cellIs" dxfId="106" priority="8" stopIfTrue="1" operator="between">
      <formula>-3</formula>
      <formula>3</formula>
    </cfRule>
    <cfRule type="cellIs" dxfId="105" priority="9" operator="notBetween">
      <formula>-3</formula>
      <formula>3</formula>
    </cfRule>
  </conditionalFormatting>
  <conditionalFormatting sqref="W14:W15">
    <cfRule type="cellIs" dxfId="104" priority="1" stopIfTrue="1" operator="between">
      <formula>-2</formula>
      <formula>2</formula>
    </cfRule>
    <cfRule type="cellIs" dxfId="103" priority="2" stopIfTrue="1" operator="between">
      <formula>-3</formula>
      <formula>3</formula>
    </cfRule>
    <cfRule type="cellIs" dxfId="102" priority="3" operator="notBetween">
      <formula>-3</formula>
      <formula>3</formula>
    </cfRule>
  </conditionalFormatting>
  <conditionalFormatting sqref="W13:W15">
    <cfRule type="cellIs" dxfId="101" priority="4" stopIfTrue="1" operator="between">
      <formula>-2</formula>
      <formula>2</formula>
    </cfRule>
    <cfRule type="cellIs" dxfId="100" priority="5" stopIfTrue="1" operator="between">
      <formula>-3</formula>
      <formula>3</formula>
    </cfRule>
    <cfRule type="cellIs" dxfId="99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9FC23-E236-4412-B3CA-D0BF4B9B2614}">
  <sheetPr codeName="Sheet3">
    <pageSetUpPr fitToPage="1"/>
  </sheetPr>
  <dimension ref="A1:W36"/>
  <sheetViews>
    <sheetView topLeftCell="A2" zoomScale="90" zoomScaleNormal="90" zoomScalePageLayoutView="85" workbookViewId="0">
      <selection activeCell="A2" sqref="A2:K2"/>
    </sheetView>
  </sheetViews>
  <sheetFormatPr defaultColWidth="9.140625" defaultRowHeight="15" x14ac:dyDescent="0.25"/>
  <cols>
    <col min="1" max="1" width="10" style="12" customWidth="1"/>
    <col min="2" max="2" width="11.5703125" style="44" customWidth="1"/>
    <col min="3" max="3" width="4.7109375" style="44" customWidth="1"/>
    <col min="4" max="4" width="11.140625" style="12" bestFit="1" customWidth="1"/>
    <col min="5" max="5" width="12.42578125" style="12" customWidth="1"/>
    <col min="6" max="6" width="11" style="12" customWidth="1"/>
    <col min="7" max="8" width="8" style="12" customWidth="1"/>
    <col min="9" max="9" width="9.5703125" style="12" customWidth="1"/>
    <col min="10" max="10" width="13.28515625" style="12" customWidth="1"/>
    <col min="11" max="11" width="9" style="12" customWidth="1"/>
    <col min="12" max="13" width="9.140625" style="12"/>
    <col min="14" max="15" width="9.42578125" style="12" bestFit="1" customWidth="1"/>
    <col min="16" max="16" width="10.28515625" style="12" bestFit="1" customWidth="1"/>
    <col min="17" max="17" width="9.140625" style="12"/>
    <col min="18" max="18" width="13" style="12" customWidth="1"/>
    <col min="19" max="20" width="9.140625" style="12"/>
    <col min="21" max="21" width="9.42578125" style="12" bestFit="1" customWidth="1"/>
    <col min="22" max="22" width="11.7109375" style="12" bestFit="1" customWidth="1"/>
    <col min="23" max="23" width="9.42578125" style="12" bestFit="1" customWidth="1"/>
    <col min="24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56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23" s="13" customFormat="1" ht="12.75" x14ac:dyDescent="0.2">
      <c r="A3" s="4"/>
      <c r="B3" s="5"/>
      <c r="C3" s="5"/>
      <c r="D3" s="10">
        <v>44882</v>
      </c>
      <c r="E3" s="5"/>
      <c r="F3" s="5"/>
      <c r="G3" s="5"/>
      <c r="H3" s="5" t="s">
        <v>24</v>
      </c>
      <c r="I3" s="5"/>
      <c r="J3" s="5"/>
      <c r="K3" s="6" t="s">
        <v>18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5" t="s">
        <v>7</v>
      </c>
      <c r="B6" s="46">
        <v>446</v>
      </c>
      <c r="C6" s="47"/>
      <c r="D6" s="48"/>
      <c r="E6" s="48"/>
      <c r="F6" s="49"/>
      <c r="G6" s="48"/>
      <c r="H6" s="48"/>
      <c r="I6" s="48"/>
      <c r="J6" s="48"/>
      <c r="K6" s="50"/>
    </row>
    <row r="7" spans="1:23" ht="16.5" thickTop="1" thickBot="1" x14ac:dyDescent="0.3">
      <c r="A7" s="11"/>
      <c r="B7" s="51"/>
      <c r="C7" s="52"/>
      <c r="D7" s="11"/>
      <c r="E7" s="11"/>
      <c r="F7" s="51"/>
      <c r="G7" s="11"/>
      <c r="H7" s="11"/>
      <c r="I7" s="11"/>
      <c r="J7" s="11"/>
      <c r="K7" s="11"/>
    </row>
    <row r="8" spans="1:23" ht="16.5" thickTop="1" thickBot="1" x14ac:dyDescent="0.3">
      <c r="A8" s="59" t="s">
        <v>15</v>
      </c>
      <c r="B8" s="60"/>
      <c r="C8" s="60"/>
      <c r="D8" s="60"/>
      <c r="E8" s="60"/>
      <c r="F8" s="60"/>
      <c r="G8" s="60"/>
      <c r="H8" s="60"/>
      <c r="I8" s="60"/>
      <c r="J8" s="60"/>
      <c r="K8" s="61"/>
      <c r="M8" s="59" t="s">
        <v>16</v>
      </c>
      <c r="N8" s="60"/>
      <c r="O8" s="60"/>
      <c r="P8" s="60"/>
      <c r="Q8" s="60"/>
      <c r="R8" s="60"/>
      <c r="S8" s="60"/>
      <c r="T8" s="60"/>
      <c r="U8" s="60"/>
      <c r="V8" s="60"/>
      <c r="W8" s="61"/>
    </row>
    <row r="9" spans="1:23" ht="15.75" thickTop="1" x14ac:dyDescent="0.25">
      <c r="A9" s="11"/>
    </row>
    <row r="10" spans="1:23" ht="15.75" thickBot="1" x14ac:dyDescent="0.3"/>
    <row r="11" spans="1:23" s="14" customFormat="1" ht="45.75" thickBot="1" x14ac:dyDescent="0.3">
      <c r="A11" s="15" t="s">
        <v>1</v>
      </c>
      <c r="B11" s="16" t="s">
        <v>10</v>
      </c>
      <c r="C11" s="16" t="s">
        <v>2</v>
      </c>
      <c r="D11" s="16" t="s">
        <v>3</v>
      </c>
      <c r="E11" s="16" t="s">
        <v>4</v>
      </c>
      <c r="F11" s="17" t="s">
        <v>11</v>
      </c>
      <c r="G11" s="53" t="s">
        <v>17</v>
      </c>
      <c r="H11" s="19" t="s">
        <v>8</v>
      </c>
      <c r="I11" s="20" t="s">
        <v>9</v>
      </c>
      <c r="J11" s="20" t="s">
        <v>5</v>
      </c>
      <c r="K11" s="21" t="s">
        <v>6</v>
      </c>
      <c r="M11" s="15" t="s">
        <v>1</v>
      </c>
      <c r="N11" s="16" t="s">
        <v>10</v>
      </c>
      <c r="O11" s="16" t="s">
        <v>2</v>
      </c>
      <c r="P11" s="16" t="s">
        <v>3</v>
      </c>
      <c r="Q11" s="16" t="s">
        <v>4</v>
      </c>
      <c r="R11" s="17" t="s">
        <v>11</v>
      </c>
      <c r="S11" s="18" t="s">
        <v>0</v>
      </c>
      <c r="T11" s="19" t="s">
        <v>8</v>
      </c>
      <c r="U11" s="20" t="s">
        <v>9</v>
      </c>
      <c r="V11" s="20" t="s">
        <v>5</v>
      </c>
      <c r="W11" s="21" t="s">
        <v>6</v>
      </c>
    </row>
    <row r="12" spans="1:23" x14ac:dyDescent="0.25">
      <c r="A12" s="54"/>
      <c r="B12" s="29"/>
      <c r="C12" s="32"/>
      <c r="D12" s="36"/>
      <c r="E12" s="24"/>
      <c r="F12" s="24"/>
      <c r="G12" s="24"/>
      <c r="H12" s="24"/>
      <c r="I12" s="24"/>
      <c r="J12" s="32"/>
      <c r="K12" s="26"/>
      <c r="M12" s="22"/>
      <c r="N12" s="23"/>
      <c r="O12" s="24"/>
      <c r="P12" s="25"/>
      <c r="Q12" s="24"/>
      <c r="R12" s="24"/>
      <c r="S12" s="24"/>
      <c r="T12" s="24"/>
      <c r="U12" s="24"/>
      <c r="V12" s="24"/>
      <c r="W12" s="26"/>
    </row>
    <row r="13" spans="1:23" x14ac:dyDescent="0.25">
      <c r="A13" s="28" t="s">
        <v>20</v>
      </c>
      <c r="B13" s="29" t="s">
        <v>14</v>
      </c>
      <c r="C13" s="32">
        <v>1</v>
      </c>
      <c r="D13" s="31" t="s">
        <v>23</v>
      </c>
      <c r="E13" s="32" t="s">
        <v>19</v>
      </c>
      <c r="F13" s="33">
        <v>32.200000000000003</v>
      </c>
      <c r="G13" s="33">
        <v>31.9</v>
      </c>
      <c r="H13" s="37">
        <f>0.1*G13</f>
        <v>3.19</v>
      </c>
      <c r="I13" s="32">
        <v>4</v>
      </c>
      <c r="J13" s="34">
        <f>((F13-G13)/G13)*100</f>
        <v>0.94043887147336769</v>
      </c>
      <c r="K13" s="35">
        <f>(F13-G13)/H13</f>
        <v>9.404388714733676E-2</v>
      </c>
      <c r="L13" s="27"/>
      <c r="M13" s="28" t="s">
        <v>20</v>
      </c>
      <c r="N13" s="29" t="s">
        <v>14</v>
      </c>
      <c r="O13" s="32">
        <v>1</v>
      </c>
      <c r="P13" s="31" t="s">
        <v>23</v>
      </c>
      <c r="Q13" s="32" t="s">
        <v>19</v>
      </c>
      <c r="R13" s="33">
        <f>F13</f>
        <v>32.200000000000003</v>
      </c>
      <c r="S13" s="37">
        <v>32.54</v>
      </c>
      <c r="T13" s="37">
        <v>1.87</v>
      </c>
      <c r="U13" s="32">
        <v>1</v>
      </c>
      <c r="V13" s="34">
        <f>((R13-S13)/S13)*100</f>
        <v>-1.0448678549477453</v>
      </c>
      <c r="W13" s="35">
        <v>-0.18</v>
      </c>
    </row>
    <row r="14" spans="1:23" x14ac:dyDescent="0.25">
      <c r="A14" s="28" t="s">
        <v>21</v>
      </c>
      <c r="B14" s="29" t="s">
        <v>14</v>
      </c>
      <c r="C14" s="32">
        <v>2</v>
      </c>
      <c r="D14" s="36" t="s">
        <v>23</v>
      </c>
      <c r="E14" s="32" t="s">
        <v>19</v>
      </c>
      <c r="F14" s="33">
        <v>10.6</v>
      </c>
      <c r="G14" s="33">
        <v>10</v>
      </c>
      <c r="H14" s="37">
        <f t="shared" ref="H14:H15" si="0">0.1*G14</f>
        <v>1</v>
      </c>
      <c r="I14" s="32">
        <v>4</v>
      </c>
      <c r="J14" s="34">
        <f t="shared" ref="J14:J15" si="1">((F14-G14)/G14)*100</f>
        <v>5.9999999999999964</v>
      </c>
      <c r="K14" s="35">
        <f t="shared" ref="K14:K15" si="2">(F14-G14)/H14</f>
        <v>0.59999999999999964</v>
      </c>
      <c r="L14" s="27"/>
      <c r="M14" s="28" t="s">
        <v>21</v>
      </c>
      <c r="N14" s="29" t="s">
        <v>14</v>
      </c>
      <c r="O14" s="32">
        <v>2</v>
      </c>
      <c r="P14" s="36" t="s">
        <v>23</v>
      </c>
      <c r="Q14" s="32" t="s">
        <v>19</v>
      </c>
      <c r="R14" s="33">
        <f t="shared" ref="R14:R15" si="3">F14</f>
        <v>10.6</v>
      </c>
      <c r="S14" s="37">
        <v>10.210000000000001</v>
      </c>
      <c r="T14" s="37">
        <v>0.74</v>
      </c>
      <c r="U14" s="32">
        <v>1</v>
      </c>
      <c r="V14" s="34">
        <f t="shared" ref="V14:V15" si="4">((R14-S14)/S14)*100</f>
        <v>3.8197845249755025</v>
      </c>
      <c r="W14" s="35">
        <v>0.53</v>
      </c>
    </row>
    <row r="15" spans="1:23" ht="15.75" thickBot="1" x14ac:dyDescent="0.3">
      <c r="A15" s="38" t="s">
        <v>22</v>
      </c>
      <c r="B15" s="39" t="s">
        <v>14</v>
      </c>
      <c r="C15" s="39">
        <v>3</v>
      </c>
      <c r="D15" s="40" t="s">
        <v>23</v>
      </c>
      <c r="E15" s="39" t="s">
        <v>19</v>
      </c>
      <c r="F15" s="41">
        <v>2.38</v>
      </c>
      <c r="G15" s="41">
        <v>2.17</v>
      </c>
      <c r="H15" s="41">
        <f t="shared" si="0"/>
        <v>0.217</v>
      </c>
      <c r="I15" s="39">
        <v>4</v>
      </c>
      <c r="J15" s="42">
        <f t="shared" si="1"/>
        <v>9.6774193548387082</v>
      </c>
      <c r="K15" s="43">
        <f t="shared" si="2"/>
        <v>0.96774193548387077</v>
      </c>
      <c r="L15" s="27"/>
      <c r="M15" s="38" t="s">
        <v>22</v>
      </c>
      <c r="N15" s="39" t="s">
        <v>14</v>
      </c>
      <c r="O15" s="39">
        <v>3</v>
      </c>
      <c r="P15" s="40" t="s">
        <v>23</v>
      </c>
      <c r="Q15" s="39" t="s">
        <v>19</v>
      </c>
      <c r="R15" s="41">
        <f t="shared" si="3"/>
        <v>2.38</v>
      </c>
      <c r="S15" s="55">
        <v>2.363</v>
      </c>
      <c r="T15" s="55">
        <v>0.312</v>
      </c>
      <c r="U15" s="39">
        <v>1</v>
      </c>
      <c r="V15" s="42">
        <f t="shared" si="4"/>
        <v>0.71942446043165065</v>
      </c>
      <c r="W15" s="43">
        <v>0.06</v>
      </c>
    </row>
    <row r="36" spans="5:5" x14ac:dyDescent="0.25">
      <c r="E36" s="12" t="s">
        <v>13</v>
      </c>
    </row>
  </sheetData>
  <mergeCells count="3">
    <mergeCell ref="A2:K2"/>
    <mergeCell ref="A8:K8"/>
    <mergeCell ref="M8:W8"/>
  </mergeCells>
  <conditionalFormatting sqref="K13:K15">
    <cfRule type="cellIs" dxfId="98" priority="7" stopIfTrue="1" operator="between">
      <formula>-2</formula>
      <formula>2</formula>
    </cfRule>
    <cfRule type="cellIs" dxfId="97" priority="8" stopIfTrue="1" operator="between">
      <formula>-3</formula>
      <formula>3</formula>
    </cfRule>
    <cfRule type="cellIs" dxfId="96" priority="9" operator="notBetween">
      <formula>-3</formula>
      <formula>3</formula>
    </cfRule>
  </conditionalFormatting>
  <conditionalFormatting sqref="W14:W15">
    <cfRule type="cellIs" dxfId="95" priority="1" stopIfTrue="1" operator="between">
      <formula>-2</formula>
      <formula>2</formula>
    </cfRule>
    <cfRule type="cellIs" dxfId="94" priority="2" stopIfTrue="1" operator="between">
      <formula>-3</formula>
      <formula>3</formula>
    </cfRule>
    <cfRule type="cellIs" dxfId="93" priority="3" operator="notBetween">
      <formula>-3</formula>
      <formula>3</formula>
    </cfRule>
  </conditionalFormatting>
  <conditionalFormatting sqref="W13:W15">
    <cfRule type="cellIs" dxfId="92" priority="4" stopIfTrue="1" operator="between">
      <formula>-2</formula>
      <formula>2</formula>
    </cfRule>
    <cfRule type="cellIs" dxfId="91" priority="5" stopIfTrue="1" operator="between">
      <formula>-3</formula>
      <formula>3</formula>
    </cfRule>
    <cfRule type="cellIs" dxfId="90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A08FA-4356-4BEC-9480-1C6BB4161936}">
  <sheetPr codeName="Sheet12">
    <pageSetUpPr fitToPage="1"/>
  </sheetPr>
  <dimension ref="A1:W36"/>
  <sheetViews>
    <sheetView topLeftCell="A2" zoomScale="90" zoomScaleNormal="90" zoomScalePageLayoutView="85" workbookViewId="0">
      <selection activeCell="A2" sqref="A2:K2"/>
    </sheetView>
  </sheetViews>
  <sheetFormatPr defaultColWidth="9.140625" defaultRowHeight="15" x14ac:dyDescent="0.25"/>
  <cols>
    <col min="1" max="1" width="10" style="12" customWidth="1"/>
    <col min="2" max="2" width="11.5703125" style="44" customWidth="1"/>
    <col min="3" max="3" width="4.7109375" style="44" customWidth="1"/>
    <col min="4" max="4" width="11.140625" style="12" bestFit="1" customWidth="1"/>
    <col min="5" max="5" width="12.42578125" style="12" customWidth="1"/>
    <col min="6" max="6" width="11" style="12" customWidth="1"/>
    <col min="7" max="8" width="8" style="12" customWidth="1"/>
    <col min="9" max="9" width="9.5703125" style="12" customWidth="1"/>
    <col min="10" max="10" width="13.28515625" style="12" customWidth="1"/>
    <col min="11" max="11" width="9" style="12" customWidth="1"/>
    <col min="12" max="13" width="9.140625" style="12"/>
    <col min="14" max="15" width="9.42578125" style="12" bestFit="1" customWidth="1"/>
    <col min="16" max="16" width="10.28515625" style="12" bestFit="1" customWidth="1"/>
    <col min="17" max="17" width="9.140625" style="12"/>
    <col min="18" max="18" width="13" style="12" customWidth="1"/>
    <col min="19" max="20" width="9.140625" style="12"/>
    <col min="21" max="21" width="9.42578125" style="12" bestFit="1" customWidth="1"/>
    <col min="22" max="22" width="11.7109375" style="12" bestFit="1" customWidth="1"/>
    <col min="23" max="23" width="9.42578125" style="12" bestFit="1" customWidth="1"/>
    <col min="24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56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23" s="13" customFormat="1" ht="12.75" x14ac:dyDescent="0.2">
      <c r="A3" s="4"/>
      <c r="B3" s="5"/>
      <c r="C3" s="5"/>
      <c r="D3" s="10">
        <v>44882</v>
      </c>
      <c r="E3" s="5"/>
      <c r="F3" s="5"/>
      <c r="G3" s="5"/>
      <c r="H3" s="5" t="s">
        <v>24</v>
      </c>
      <c r="I3" s="5"/>
      <c r="J3" s="5"/>
      <c r="K3" s="6" t="s">
        <v>18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5" t="s">
        <v>7</v>
      </c>
      <c r="B6" s="46">
        <v>509</v>
      </c>
      <c r="C6" s="47"/>
      <c r="D6" s="48"/>
      <c r="E6" s="48"/>
      <c r="F6" s="49"/>
      <c r="G6" s="48"/>
      <c r="H6" s="48"/>
      <c r="I6" s="48"/>
      <c r="J6" s="48"/>
      <c r="K6" s="50"/>
    </row>
    <row r="7" spans="1:23" ht="16.5" thickTop="1" thickBot="1" x14ac:dyDescent="0.3">
      <c r="A7" s="11"/>
      <c r="B7" s="51"/>
      <c r="C7" s="52"/>
      <c r="D7" s="11"/>
      <c r="E7" s="11"/>
      <c r="F7" s="51"/>
      <c r="G7" s="11"/>
      <c r="H7" s="11"/>
      <c r="I7" s="11"/>
      <c r="J7" s="11"/>
      <c r="K7" s="11"/>
    </row>
    <row r="8" spans="1:23" ht="16.5" thickTop="1" thickBot="1" x14ac:dyDescent="0.3">
      <c r="A8" s="59" t="s">
        <v>15</v>
      </c>
      <c r="B8" s="60"/>
      <c r="C8" s="60"/>
      <c r="D8" s="60"/>
      <c r="E8" s="60"/>
      <c r="F8" s="60"/>
      <c r="G8" s="60"/>
      <c r="H8" s="60"/>
      <c r="I8" s="60"/>
      <c r="J8" s="60"/>
      <c r="K8" s="61"/>
      <c r="M8" s="59" t="s">
        <v>16</v>
      </c>
      <c r="N8" s="60"/>
      <c r="O8" s="60"/>
      <c r="P8" s="60"/>
      <c r="Q8" s="60"/>
      <c r="R8" s="60"/>
      <c r="S8" s="60"/>
      <c r="T8" s="60"/>
      <c r="U8" s="60"/>
      <c r="V8" s="60"/>
      <c r="W8" s="61"/>
    </row>
    <row r="9" spans="1:23" ht="15.75" thickTop="1" x14ac:dyDescent="0.25">
      <c r="A9" s="11"/>
    </row>
    <row r="10" spans="1:23" ht="15.75" thickBot="1" x14ac:dyDescent="0.3"/>
    <row r="11" spans="1:23" s="14" customFormat="1" ht="45.75" thickBot="1" x14ac:dyDescent="0.3">
      <c r="A11" s="15" t="s">
        <v>1</v>
      </c>
      <c r="B11" s="16" t="s">
        <v>10</v>
      </c>
      <c r="C11" s="16" t="s">
        <v>2</v>
      </c>
      <c r="D11" s="16" t="s">
        <v>3</v>
      </c>
      <c r="E11" s="16" t="s">
        <v>4</v>
      </c>
      <c r="F11" s="17" t="s">
        <v>11</v>
      </c>
      <c r="G11" s="53" t="s">
        <v>17</v>
      </c>
      <c r="H11" s="19" t="s">
        <v>8</v>
      </c>
      <c r="I11" s="20" t="s">
        <v>9</v>
      </c>
      <c r="J11" s="20" t="s">
        <v>5</v>
      </c>
      <c r="K11" s="21" t="s">
        <v>6</v>
      </c>
      <c r="M11" s="15" t="s">
        <v>1</v>
      </c>
      <c r="N11" s="16" t="s">
        <v>10</v>
      </c>
      <c r="O11" s="16" t="s">
        <v>2</v>
      </c>
      <c r="P11" s="16" t="s">
        <v>3</v>
      </c>
      <c r="Q11" s="16" t="s">
        <v>4</v>
      </c>
      <c r="R11" s="17" t="s">
        <v>11</v>
      </c>
      <c r="S11" s="18" t="s">
        <v>0</v>
      </c>
      <c r="T11" s="19" t="s">
        <v>8</v>
      </c>
      <c r="U11" s="20" t="s">
        <v>9</v>
      </c>
      <c r="V11" s="20" t="s">
        <v>5</v>
      </c>
      <c r="W11" s="21" t="s">
        <v>6</v>
      </c>
    </row>
    <row r="12" spans="1:23" x14ac:dyDescent="0.25">
      <c r="A12" s="54"/>
      <c r="B12" s="29"/>
      <c r="C12" s="32"/>
      <c r="D12" s="36"/>
      <c r="E12" s="24"/>
      <c r="F12" s="24"/>
      <c r="G12" s="24"/>
      <c r="H12" s="24"/>
      <c r="I12" s="24"/>
      <c r="J12" s="32"/>
      <c r="K12" s="26"/>
      <c r="M12" s="22"/>
      <c r="N12" s="23"/>
      <c r="O12" s="24"/>
      <c r="P12" s="25"/>
      <c r="Q12" s="24"/>
      <c r="R12" s="24"/>
      <c r="S12" s="24"/>
      <c r="T12" s="24"/>
      <c r="U12" s="24"/>
      <c r="V12" s="24"/>
      <c r="W12" s="26"/>
    </row>
    <row r="13" spans="1:23" x14ac:dyDescent="0.25">
      <c r="A13" s="28" t="s">
        <v>20</v>
      </c>
      <c r="B13" s="29" t="s">
        <v>14</v>
      </c>
      <c r="C13" s="32">
        <v>1</v>
      </c>
      <c r="D13" s="31" t="s">
        <v>23</v>
      </c>
      <c r="E13" s="32" t="s">
        <v>19</v>
      </c>
      <c r="F13" s="33">
        <v>31.8</v>
      </c>
      <c r="G13" s="33">
        <v>31.9</v>
      </c>
      <c r="H13" s="37">
        <f>0.1*G13</f>
        <v>3.19</v>
      </c>
      <c r="I13" s="32">
        <v>4</v>
      </c>
      <c r="J13" s="34">
        <f>((F13-G13)/G13)*100</f>
        <v>-0.31347962382444478</v>
      </c>
      <c r="K13" s="35">
        <f>(F13-G13)/H13</f>
        <v>-3.1347962382444472E-2</v>
      </c>
      <c r="L13" s="27"/>
      <c r="M13" s="28" t="s">
        <v>20</v>
      </c>
      <c r="N13" s="29" t="s">
        <v>14</v>
      </c>
      <c r="O13" s="32">
        <v>1</v>
      </c>
      <c r="P13" s="31" t="s">
        <v>23</v>
      </c>
      <c r="Q13" s="32" t="s">
        <v>19</v>
      </c>
      <c r="R13" s="33">
        <f>F13</f>
        <v>31.8</v>
      </c>
      <c r="S13" s="37">
        <v>32.54</v>
      </c>
      <c r="T13" s="37">
        <v>1.87</v>
      </c>
      <c r="U13" s="32">
        <v>1</v>
      </c>
      <c r="V13" s="34">
        <f>((R13-S13)/S13)*100</f>
        <v>-2.2741241548862892</v>
      </c>
      <c r="W13" s="35">
        <v>-0.39</v>
      </c>
    </row>
    <row r="14" spans="1:23" x14ac:dyDescent="0.25">
      <c r="A14" s="28" t="s">
        <v>21</v>
      </c>
      <c r="B14" s="29" t="s">
        <v>14</v>
      </c>
      <c r="C14" s="32">
        <v>2</v>
      </c>
      <c r="D14" s="36" t="s">
        <v>23</v>
      </c>
      <c r="E14" s="32" t="s">
        <v>19</v>
      </c>
      <c r="F14" s="33">
        <v>10.1</v>
      </c>
      <c r="G14" s="33">
        <v>10</v>
      </c>
      <c r="H14" s="37">
        <f t="shared" ref="H14:H15" si="0">0.1*G14</f>
        <v>1</v>
      </c>
      <c r="I14" s="32">
        <v>4</v>
      </c>
      <c r="J14" s="34">
        <f t="shared" ref="J14:J15" si="1">((F14-G14)/G14)*100</f>
        <v>0.99999999999999634</v>
      </c>
      <c r="K14" s="35">
        <f t="shared" ref="K14:K15" si="2">(F14-G14)/H14</f>
        <v>9.9999999999999645E-2</v>
      </c>
      <c r="L14" s="27"/>
      <c r="M14" s="28" t="s">
        <v>21</v>
      </c>
      <c r="N14" s="29" t="s">
        <v>14</v>
      </c>
      <c r="O14" s="32">
        <v>2</v>
      </c>
      <c r="P14" s="36" t="s">
        <v>23</v>
      </c>
      <c r="Q14" s="32" t="s">
        <v>19</v>
      </c>
      <c r="R14" s="33">
        <f t="shared" ref="R14:R15" si="3">F14</f>
        <v>10.1</v>
      </c>
      <c r="S14" s="37">
        <v>10.210000000000001</v>
      </c>
      <c r="T14" s="37">
        <v>0.74</v>
      </c>
      <c r="U14" s="32">
        <v>1</v>
      </c>
      <c r="V14" s="34">
        <f t="shared" ref="V14:V15" si="4">((R14-S14)/S14)*100</f>
        <v>-1.0773751224290029</v>
      </c>
      <c r="W14" s="35">
        <v>-0.15</v>
      </c>
    </row>
    <row r="15" spans="1:23" ht="15.75" thickBot="1" x14ac:dyDescent="0.3">
      <c r="A15" s="38" t="s">
        <v>22</v>
      </c>
      <c r="B15" s="39" t="s">
        <v>14</v>
      </c>
      <c r="C15" s="39">
        <v>3</v>
      </c>
      <c r="D15" s="40" t="s">
        <v>23</v>
      </c>
      <c r="E15" s="39" t="s">
        <v>19</v>
      </c>
      <c r="F15" s="41">
        <v>2.25</v>
      </c>
      <c r="G15" s="41">
        <v>2.17</v>
      </c>
      <c r="H15" s="41">
        <f t="shared" si="0"/>
        <v>0.217</v>
      </c>
      <c r="I15" s="39">
        <v>4</v>
      </c>
      <c r="J15" s="42">
        <f t="shared" si="1"/>
        <v>3.6866359447004644</v>
      </c>
      <c r="K15" s="43">
        <f t="shared" si="2"/>
        <v>0.36866359447004643</v>
      </c>
      <c r="L15" s="27"/>
      <c r="M15" s="38" t="s">
        <v>22</v>
      </c>
      <c r="N15" s="39" t="s">
        <v>14</v>
      </c>
      <c r="O15" s="39">
        <v>3</v>
      </c>
      <c r="P15" s="40" t="s">
        <v>23</v>
      </c>
      <c r="Q15" s="39" t="s">
        <v>19</v>
      </c>
      <c r="R15" s="41">
        <f t="shared" si="3"/>
        <v>2.25</v>
      </c>
      <c r="S15" s="55">
        <v>2.363</v>
      </c>
      <c r="T15" s="55">
        <v>0.312</v>
      </c>
      <c r="U15" s="39">
        <v>1</v>
      </c>
      <c r="V15" s="42">
        <f t="shared" si="4"/>
        <v>-4.7820567075751157</v>
      </c>
      <c r="W15" s="43">
        <v>-0.36</v>
      </c>
    </row>
    <row r="36" spans="5:5" x14ac:dyDescent="0.25">
      <c r="E36" s="12" t="s">
        <v>13</v>
      </c>
    </row>
  </sheetData>
  <sheetProtection algorithmName="SHA-512" hashValue="mXCJZZxQTlb92sPRbW1grz4OPpWIhTv6EGYLEKSG4n5/h/+1m79xk26hOlgBkdLvXBFRg14C7hqPSVprvm5HSQ==" saltValue="iIFEkn7DRdciER7jkvlYUg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89" priority="7" stopIfTrue="1" operator="between">
      <formula>-2</formula>
      <formula>2</formula>
    </cfRule>
    <cfRule type="cellIs" dxfId="88" priority="8" stopIfTrue="1" operator="between">
      <formula>-3</formula>
      <formula>3</formula>
    </cfRule>
    <cfRule type="cellIs" dxfId="87" priority="9" operator="notBetween">
      <formula>-3</formula>
      <formula>3</formula>
    </cfRule>
  </conditionalFormatting>
  <conditionalFormatting sqref="W14:W15">
    <cfRule type="cellIs" dxfId="86" priority="1" stopIfTrue="1" operator="between">
      <formula>-2</formula>
      <formula>2</formula>
    </cfRule>
    <cfRule type="cellIs" dxfId="85" priority="2" stopIfTrue="1" operator="between">
      <formula>-3</formula>
      <formula>3</formula>
    </cfRule>
    <cfRule type="cellIs" dxfId="84" priority="3" operator="notBetween">
      <formula>-3</formula>
      <formula>3</formula>
    </cfRule>
  </conditionalFormatting>
  <conditionalFormatting sqref="W13:W15">
    <cfRule type="cellIs" dxfId="83" priority="4" stopIfTrue="1" operator="between">
      <formula>-2</formula>
      <formula>2</formula>
    </cfRule>
    <cfRule type="cellIs" dxfId="82" priority="5" stopIfTrue="1" operator="between">
      <formula>-3</formula>
      <formula>3</formula>
    </cfRule>
    <cfRule type="cellIs" dxfId="81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ADD2F-195E-4CB9-ACE2-74E22F213B5D}">
  <sheetPr codeName="Sheet4">
    <pageSetUpPr fitToPage="1"/>
  </sheetPr>
  <dimension ref="A1:W36"/>
  <sheetViews>
    <sheetView topLeftCell="A2" zoomScale="90" zoomScaleNormal="90" zoomScalePageLayoutView="85" workbookViewId="0">
      <selection activeCell="A2" sqref="A2:K2"/>
    </sheetView>
  </sheetViews>
  <sheetFormatPr defaultColWidth="9.140625" defaultRowHeight="15" x14ac:dyDescent="0.25"/>
  <cols>
    <col min="1" max="1" width="10" style="12" customWidth="1"/>
    <col min="2" max="2" width="11.5703125" style="44" customWidth="1"/>
    <col min="3" max="3" width="4.7109375" style="44" customWidth="1"/>
    <col min="4" max="4" width="11.140625" style="12" bestFit="1" customWidth="1"/>
    <col min="5" max="5" width="12.42578125" style="12" customWidth="1"/>
    <col min="6" max="6" width="11" style="12" customWidth="1"/>
    <col min="7" max="8" width="8" style="12" customWidth="1"/>
    <col min="9" max="9" width="9.5703125" style="12" customWidth="1"/>
    <col min="10" max="10" width="13.28515625" style="12" customWidth="1"/>
    <col min="11" max="11" width="9" style="12" customWidth="1"/>
    <col min="12" max="13" width="9.140625" style="12"/>
    <col min="14" max="15" width="9.42578125" style="12" bestFit="1" customWidth="1"/>
    <col min="16" max="16" width="10.28515625" style="12" bestFit="1" customWidth="1"/>
    <col min="17" max="17" width="9.140625" style="12"/>
    <col min="18" max="18" width="13" style="12" customWidth="1"/>
    <col min="19" max="20" width="9.140625" style="12"/>
    <col min="21" max="21" width="9.42578125" style="12" bestFit="1" customWidth="1"/>
    <col min="22" max="22" width="11.7109375" style="12" bestFit="1" customWidth="1"/>
    <col min="23" max="23" width="9.42578125" style="12" bestFit="1" customWidth="1"/>
    <col min="24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56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23" s="13" customFormat="1" ht="12.75" x14ac:dyDescent="0.2">
      <c r="A3" s="4"/>
      <c r="B3" s="5"/>
      <c r="C3" s="5"/>
      <c r="D3" s="10">
        <v>44882</v>
      </c>
      <c r="E3" s="5"/>
      <c r="F3" s="5"/>
      <c r="G3" s="5"/>
      <c r="H3" s="5" t="s">
        <v>24</v>
      </c>
      <c r="I3" s="5"/>
      <c r="J3" s="5"/>
      <c r="K3" s="6" t="s">
        <v>18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5" t="s">
        <v>7</v>
      </c>
      <c r="B6" s="46">
        <v>512</v>
      </c>
      <c r="C6" s="47"/>
      <c r="D6" s="48"/>
      <c r="E6" s="48"/>
      <c r="F6" s="49"/>
      <c r="G6" s="48"/>
      <c r="H6" s="48"/>
      <c r="I6" s="48"/>
      <c r="J6" s="48"/>
      <c r="K6" s="50"/>
    </row>
    <row r="7" spans="1:23" ht="16.5" thickTop="1" thickBot="1" x14ac:dyDescent="0.3">
      <c r="A7" s="11"/>
      <c r="B7" s="51"/>
      <c r="C7" s="52"/>
      <c r="D7" s="11"/>
      <c r="E7" s="11"/>
      <c r="F7" s="51"/>
      <c r="G7" s="11"/>
      <c r="H7" s="11"/>
      <c r="I7" s="11"/>
      <c r="J7" s="11"/>
      <c r="K7" s="11"/>
    </row>
    <row r="8" spans="1:23" ht="16.5" thickTop="1" thickBot="1" x14ac:dyDescent="0.3">
      <c r="A8" s="59" t="s">
        <v>15</v>
      </c>
      <c r="B8" s="60"/>
      <c r="C8" s="60"/>
      <c r="D8" s="60"/>
      <c r="E8" s="60"/>
      <c r="F8" s="60"/>
      <c r="G8" s="60"/>
      <c r="H8" s="60"/>
      <c r="I8" s="60"/>
      <c r="J8" s="60"/>
      <c r="K8" s="61"/>
      <c r="M8" s="59" t="s">
        <v>16</v>
      </c>
      <c r="N8" s="60"/>
      <c r="O8" s="60"/>
      <c r="P8" s="60"/>
      <c r="Q8" s="60"/>
      <c r="R8" s="60"/>
      <c r="S8" s="60"/>
      <c r="T8" s="60"/>
      <c r="U8" s="60"/>
      <c r="V8" s="60"/>
      <c r="W8" s="61"/>
    </row>
    <row r="9" spans="1:23" ht="15.75" thickTop="1" x14ac:dyDescent="0.25">
      <c r="A9" s="11"/>
    </row>
    <row r="10" spans="1:23" ht="15.75" thickBot="1" x14ac:dyDescent="0.3"/>
    <row r="11" spans="1:23" s="14" customFormat="1" ht="45.75" thickBot="1" x14ac:dyDescent="0.3">
      <c r="A11" s="15" t="s">
        <v>1</v>
      </c>
      <c r="B11" s="16" t="s">
        <v>10</v>
      </c>
      <c r="C11" s="16" t="s">
        <v>2</v>
      </c>
      <c r="D11" s="16" t="s">
        <v>3</v>
      </c>
      <c r="E11" s="16" t="s">
        <v>4</v>
      </c>
      <c r="F11" s="17" t="s">
        <v>11</v>
      </c>
      <c r="G11" s="53" t="s">
        <v>17</v>
      </c>
      <c r="H11" s="19" t="s">
        <v>8</v>
      </c>
      <c r="I11" s="20" t="s">
        <v>9</v>
      </c>
      <c r="J11" s="20" t="s">
        <v>5</v>
      </c>
      <c r="K11" s="21" t="s">
        <v>6</v>
      </c>
      <c r="M11" s="15" t="s">
        <v>1</v>
      </c>
      <c r="N11" s="16" t="s">
        <v>10</v>
      </c>
      <c r="O11" s="16" t="s">
        <v>2</v>
      </c>
      <c r="P11" s="16" t="s">
        <v>3</v>
      </c>
      <c r="Q11" s="16" t="s">
        <v>4</v>
      </c>
      <c r="R11" s="17" t="s">
        <v>11</v>
      </c>
      <c r="S11" s="18" t="s">
        <v>0</v>
      </c>
      <c r="T11" s="19" t="s">
        <v>8</v>
      </c>
      <c r="U11" s="20" t="s">
        <v>9</v>
      </c>
      <c r="V11" s="20" t="s">
        <v>5</v>
      </c>
      <c r="W11" s="21" t="s">
        <v>6</v>
      </c>
    </row>
    <row r="12" spans="1:23" x14ac:dyDescent="0.25">
      <c r="A12" s="54"/>
      <c r="B12" s="29"/>
      <c r="C12" s="32"/>
      <c r="D12" s="36"/>
      <c r="E12" s="24"/>
      <c r="F12" s="24"/>
      <c r="G12" s="24"/>
      <c r="H12" s="24"/>
      <c r="I12" s="24"/>
      <c r="J12" s="32"/>
      <c r="K12" s="26"/>
      <c r="M12" s="22"/>
      <c r="N12" s="23"/>
      <c r="O12" s="24"/>
      <c r="P12" s="25"/>
      <c r="Q12" s="24"/>
      <c r="R12" s="24"/>
      <c r="S12" s="24"/>
      <c r="T12" s="24"/>
      <c r="U12" s="24"/>
      <c r="V12" s="24"/>
      <c r="W12" s="26"/>
    </row>
    <row r="13" spans="1:23" x14ac:dyDescent="0.25">
      <c r="A13" s="28" t="s">
        <v>20</v>
      </c>
      <c r="B13" s="29" t="s">
        <v>14</v>
      </c>
      <c r="C13" s="32">
        <v>1</v>
      </c>
      <c r="D13" s="31" t="s">
        <v>23</v>
      </c>
      <c r="E13" s="32" t="s">
        <v>19</v>
      </c>
      <c r="F13" s="33">
        <v>32.479999999999997</v>
      </c>
      <c r="G13" s="33">
        <v>31.9</v>
      </c>
      <c r="H13" s="37">
        <f>0.1*G13</f>
        <v>3.19</v>
      </c>
      <c r="I13" s="32">
        <v>4</v>
      </c>
      <c r="J13" s="34">
        <f>((F13-G13)/G13)*100</f>
        <v>1.8181818181818128</v>
      </c>
      <c r="K13" s="35">
        <f>(F13-G13)/H13</f>
        <v>0.1818181818181813</v>
      </c>
      <c r="L13" s="27"/>
      <c r="M13" s="28" t="s">
        <v>20</v>
      </c>
      <c r="N13" s="29" t="s">
        <v>14</v>
      </c>
      <c r="O13" s="32">
        <v>1</v>
      </c>
      <c r="P13" s="31" t="s">
        <v>23</v>
      </c>
      <c r="Q13" s="32" t="s">
        <v>19</v>
      </c>
      <c r="R13" s="33">
        <f>F13</f>
        <v>32.479999999999997</v>
      </c>
      <c r="S13" s="37">
        <v>32.54</v>
      </c>
      <c r="T13" s="37">
        <v>1.87</v>
      </c>
      <c r="U13" s="32">
        <v>1</v>
      </c>
      <c r="V13" s="34">
        <f>((R13-S13)/S13)*100</f>
        <v>-0.18438844499078758</v>
      </c>
      <c r="W13" s="35">
        <v>-0.03</v>
      </c>
    </row>
    <row r="14" spans="1:23" x14ac:dyDescent="0.25">
      <c r="A14" s="28" t="s">
        <v>21</v>
      </c>
      <c r="B14" s="29" t="s">
        <v>14</v>
      </c>
      <c r="C14" s="32">
        <v>2</v>
      </c>
      <c r="D14" s="36" t="s">
        <v>23</v>
      </c>
      <c r="E14" s="32" t="s">
        <v>19</v>
      </c>
      <c r="F14" s="37">
        <v>9.27</v>
      </c>
      <c r="G14" s="33">
        <v>10</v>
      </c>
      <c r="H14" s="37">
        <f t="shared" ref="H14:H15" si="0">0.1*G14</f>
        <v>1</v>
      </c>
      <c r="I14" s="32">
        <v>4</v>
      </c>
      <c r="J14" s="34">
        <f t="shared" ref="J14:J15" si="1">((F14-G14)/G14)*100</f>
        <v>-7.3000000000000034</v>
      </c>
      <c r="K14" s="35">
        <f t="shared" ref="K14:K15" si="2">(F14-G14)/H14</f>
        <v>-0.73000000000000043</v>
      </c>
      <c r="L14" s="27"/>
      <c r="M14" s="28" t="s">
        <v>21</v>
      </c>
      <c r="N14" s="29" t="s">
        <v>14</v>
      </c>
      <c r="O14" s="32">
        <v>2</v>
      </c>
      <c r="P14" s="36" t="s">
        <v>23</v>
      </c>
      <c r="Q14" s="32" t="s">
        <v>19</v>
      </c>
      <c r="R14" s="37">
        <f t="shared" ref="R14:R15" si="3">F14</f>
        <v>9.27</v>
      </c>
      <c r="S14" s="37">
        <v>10.210000000000001</v>
      </c>
      <c r="T14" s="37">
        <v>0.74</v>
      </c>
      <c r="U14" s="32">
        <v>1</v>
      </c>
      <c r="V14" s="34">
        <f t="shared" ref="V14:V15" si="4">((R14-S14)/S14)*100</f>
        <v>-9.2066601371204815</v>
      </c>
      <c r="W14" s="35">
        <v>-1.26</v>
      </c>
    </row>
    <row r="15" spans="1:23" ht="15.75" thickBot="1" x14ac:dyDescent="0.3">
      <c r="A15" s="38" t="s">
        <v>22</v>
      </c>
      <c r="B15" s="39" t="s">
        <v>14</v>
      </c>
      <c r="C15" s="39">
        <v>3</v>
      </c>
      <c r="D15" s="40" t="s">
        <v>23</v>
      </c>
      <c r="E15" s="39" t="s">
        <v>19</v>
      </c>
      <c r="F15" s="41">
        <v>2.08</v>
      </c>
      <c r="G15" s="41">
        <v>2.17</v>
      </c>
      <c r="H15" s="41">
        <f t="shared" si="0"/>
        <v>0.217</v>
      </c>
      <c r="I15" s="39">
        <v>4</v>
      </c>
      <c r="J15" s="42">
        <f t="shared" si="1"/>
        <v>-4.1474654377880125</v>
      </c>
      <c r="K15" s="43">
        <f t="shared" si="2"/>
        <v>-0.41474654377880121</v>
      </c>
      <c r="L15" s="27"/>
      <c r="M15" s="38" t="s">
        <v>22</v>
      </c>
      <c r="N15" s="39" t="s">
        <v>14</v>
      </c>
      <c r="O15" s="39">
        <v>3</v>
      </c>
      <c r="P15" s="40" t="s">
        <v>23</v>
      </c>
      <c r="Q15" s="39" t="s">
        <v>19</v>
      </c>
      <c r="R15" s="41">
        <f t="shared" si="3"/>
        <v>2.08</v>
      </c>
      <c r="S15" s="55">
        <v>2.363</v>
      </c>
      <c r="T15" s="55">
        <v>0.312</v>
      </c>
      <c r="U15" s="39">
        <v>1</v>
      </c>
      <c r="V15" s="42">
        <f t="shared" si="4"/>
        <v>-11.97630131189166</v>
      </c>
      <c r="W15" s="43">
        <v>-0.91</v>
      </c>
    </row>
    <row r="36" spans="5:5" x14ac:dyDescent="0.25">
      <c r="E36" s="12" t="s">
        <v>13</v>
      </c>
    </row>
  </sheetData>
  <sheetProtection algorithmName="SHA-512" hashValue="/XUQxqUqUcyoiFtsb0RYio7xhcbsVb2ka8qsOh8tg0oy5WASDIqswJdMQTBNTJSfJkbpR1f2N1lLEJAeN0nPDw==" saltValue="lTDDP3gbxVCdfml/dM02Qw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80" priority="7" stopIfTrue="1" operator="between">
      <formula>-2</formula>
      <formula>2</formula>
    </cfRule>
    <cfRule type="cellIs" dxfId="79" priority="8" stopIfTrue="1" operator="between">
      <formula>-3</formula>
      <formula>3</formula>
    </cfRule>
    <cfRule type="cellIs" dxfId="78" priority="9" operator="notBetween">
      <formula>-3</formula>
      <formula>3</formula>
    </cfRule>
  </conditionalFormatting>
  <conditionalFormatting sqref="W14:W15">
    <cfRule type="cellIs" dxfId="77" priority="1" stopIfTrue="1" operator="between">
      <formula>-2</formula>
      <formula>2</formula>
    </cfRule>
    <cfRule type="cellIs" dxfId="76" priority="2" stopIfTrue="1" operator="between">
      <formula>-3</formula>
      <formula>3</formula>
    </cfRule>
    <cfRule type="cellIs" dxfId="75" priority="3" operator="notBetween">
      <formula>-3</formula>
      <formula>3</formula>
    </cfRule>
  </conditionalFormatting>
  <conditionalFormatting sqref="W13:W15">
    <cfRule type="cellIs" dxfId="74" priority="4" stopIfTrue="1" operator="between">
      <formula>-2</formula>
      <formula>2</formula>
    </cfRule>
    <cfRule type="cellIs" dxfId="73" priority="5" stopIfTrue="1" operator="between">
      <formula>-3</formula>
      <formula>3</formula>
    </cfRule>
    <cfRule type="cellIs" dxfId="72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10680-80C2-424C-AFE8-12B197B2A92B}">
  <sheetPr codeName="Sheet2">
    <pageSetUpPr fitToPage="1"/>
  </sheetPr>
  <dimension ref="A1:W36"/>
  <sheetViews>
    <sheetView topLeftCell="A2" zoomScale="90" zoomScaleNormal="90" zoomScalePageLayoutView="85" workbookViewId="0">
      <selection activeCell="A2" sqref="A2:K2"/>
    </sheetView>
  </sheetViews>
  <sheetFormatPr defaultColWidth="9.140625" defaultRowHeight="15" x14ac:dyDescent="0.25"/>
  <cols>
    <col min="1" max="1" width="10" style="12" customWidth="1"/>
    <col min="2" max="2" width="11.5703125" style="44" customWidth="1"/>
    <col min="3" max="3" width="4.7109375" style="44" customWidth="1"/>
    <col min="4" max="4" width="11.140625" style="12" bestFit="1" customWidth="1"/>
    <col min="5" max="5" width="12.42578125" style="12" customWidth="1"/>
    <col min="6" max="6" width="11" style="12" customWidth="1"/>
    <col min="7" max="8" width="8" style="12" customWidth="1"/>
    <col min="9" max="9" width="9.5703125" style="12" customWidth="1"/>
    <col min="10" max="10" width="13.28515625" style="12" customWidth="1"/>
    <col min="11" max="11" width="9" style="12" customWidth="1"/>
    <col min="12" max="13" width="9.140625" style="12"/>
    <col min="14" max="15" width="9.42578125" style="12" bestFit="1" customWidth="1"/>
    <col min="16" max="16" width="10.28515625" style="12" bestFit="1" customWidth="1"/>
    <col min="17" max="17" width="9.140625" style="12"/>
    <col min="18" max="18" width="13" style="12" customWidth="1"/>
    <col min="19" max="20" width="9.140625" style="12"/>
    <col min="21" max="21" width="9.42578125" style="12" bestFit="1" customWidth="1"/>
    <col min="22" max="22" width="11.7109375" style="12" bestFit="1" customWidth="1"/>
    <col min="23" max="23" width="9.42578125" style="12" bestFit="1" customWidth="1"/>
    <col min="24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56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23" s="13" customFormat="1" ht="12.75" x14ac:dyDescent="0.2">
      <c r="A3" s="4"/>
      <c r="B3" s="5"/>
      <c r="C3" s="5"/>
      <c r="D3" s="10">
        <v>44882</v>
      </c>
      <c r="E3" s="5"/>
      <c r="F3" s="5"/>
      <c r="G3" s="5"/>
      <c r="H3" s="5" t="s">
        <v>24</v>
      </c>
      <c r="I3" s="5"/>
      <c r="J3" s="5"/>
      <c r="K3" s="6" t="s">
        <v>18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5" t="s">
        <v>7</v>
      </c>
      <c r="B6" s="46">
        <v>551</v>
      </c>
      <c r="C6" s="47"/>
      <c r="D6" s="48"/>
      <c r="E6" s="48"/>
      <c r="F6" s="49"/>
      <c r="G6" s="48"/>
      <c r="H6" s="48"/>
      <c r="I6" s="48"/>
      <c r="J6" s="48"/>
      <c r="K6" s="50"/>
    </row>
    <row r="7" spans="1:23" ht="16.5" thickTop="1" thickBot="1" x14ac:dyDescent="0.3">
      <c r="A7" s="11"/>
      <c r="B7" s="51"/>
      <c r="C7" s="52"/>
      <c r="D7" s="11"/>
      <c r="E7" s="11"/>
      <c r="F7" s="51"/>
      <c r="G7" s="11"/>
      <c r="H7" s="11"/>
      <c r="I7" s="11"/>
      <c r="J7" s="11"/>
      <c r="K7" s="11"/>
    </row>
    <row r="8" spans="1:23" ht="16.5" thickTop="1" thickBot="1" x14ac:dyDescent="0.3">
      <c r="A8" s="59" t="s">
        <v>15</v>
      </c>
      <c r="B8" s="60"/>
      <c r="C8" s="60"/>
      <c r="D8" s="60"/>
      <c r="E8" s="60"/>
      <c r="F8" s="60"/>
      <c r="G8" s="60"/>
      <c r="H8" s="60"/>
      <c r="I8" s="60"/>
      <c r="J8" s="60"/>
      <c r="K8" s="61"/>
      <c r="M8" s="59" t="s">
        <v>16</v>
      </c>
      <c r="N8" s="60"/>
      <c r="O8" s="60"/>
      <c r="P8" s="60"/>
      <c r="Q8" s="60"/>
      <c r="R8" s="60"/>
      <c r="S8" s="60"/>
      <c r="T8" s="60"/>
      <c r="U8" s="60"/>
      <c r="V8" s="60"/>
      <c r="W8" s="61"/>
    </row>
    <row r="9" spans="1:23" ht="15.75" thickTop="1" x14ac:dyDescent="0.25">
      <c r="A9" s="11"/>
    </row>
    <row r="10" spans="1:23" ht="15.75" thickBot="1" x14ac:dyDescent="0.3"/>
    <row r="11" spans="1:23" s="14" customFormat="1" ht="45.75" thickBot="1" x14ac:dyDescent="0.3">
      <c r="A11" s="15" t="s">
        <v>1</v>
      </c>
      <c r="B11" s="16" t="s">
        <v>10</v>
      </c>
      <c r="C11" s="16" t="s">
        <v>2</v>
      </c>
      <c r="D11" s="16" t="s">
        <v>3</v>
      </c>
      <c r="E11" s="16" t="s">
        <v>4</v>
      </c>
      <c r="F11" s="17" t="s">
        <v>11</v>
      </c>
      <c r="G11" s="53" t="s">
        <v>17</v>
      </c>
      <c r="H11" s="19" t="s">
        <v>8</v>
      </c>
      <c r="I11" s="20" t="s">
        <v>9</v>
      </c>
      <c r="J11" s="20" t="s">
        <v>5</v>
      </c>
      <c r="K11" s="21" t="s">
        <v>6</v>
      </c>
      <c r="M11" s="15" t="s">
        <v>1</v>
      </c>
      <c r="N11" s="16" t="s">
        <v>10</v>
      </c>
      <c r="O11" s="16" t="s">
        <v>2</v>
      </c>
      <c r="P11" s="16" t="s">
        <v>3</v>
      </c>
      <c r="Q11" s="16" t="s">
        <v>4</v>
      </c>
      <c r="R11" s="17" t="s">
        <v>11</v>
      </c>
      <c r="S11" s="18" t="s">
        <v>0</v>
      </c>
      <c r="T11" s="19" t="s">
        <v>8</v>
      </c>
      <c r="U11" s="20" t="s">
        <v>9</v>
      </c>
      <c r="V11" s="20" t="s">
        <v>5</v>
      </c>
      <c r="W11" s="21" t="s">
        <v>6</v>
      </c>
    </row>
    <row r="12" spans="1:23" x14ac:dyDescent="0.25">
      <c r="A12" s="54"/>
      <c r="B12" s="29"/>
      <c r="C12" s="32"/>
      <c r="D12" s="36"/>
      <c r="E12" s="24"/>
      <c r="F12" s="24"/>
      <c r="G12" s="24"/>
      <c r="H12" s="24"/>
      <c r="I12" s="24"/>
      <c r="J12" s="32"/>
      <c r="K12" s="26"/>
      <c r="M12" s="22"/>
      <c r="N12" s="23"/>
      <c r="O12" s="24"/>
      <c r="P12" s="25"/>
      <c r="Q12" s="24"/>
      <c r="R12" s="24"/>
      <c r="S12" s="24"/>
      <c r="T12" s="24"/>
      <c r="U12" s="24"/>
      <c r="V12" s="24"/>
      <c r="W12" s="26"/>
    </row>
    <row r="13" spans="1:23" x14ac:dyDescent="0.25">
      <c r="A13" s="28" t="s">
        <v>20</v>
      </c>
      <c r="B13" s="29" t="s">
        <v>14</v>
      </c>
      <c r="C13" s="32">
        <v>1</v>
      </c>
      <c r="D13" s="31" t="s">
        <v>23</v>
      </c>
      <c r="E13" s="32" t="s">
        <v>19</v>
      </c>
      <c r="F13" s="33">
        <v>40.299999999999997</v>
      </c>
      <c r="G13" s="33">
        <v>31.9</v>
      </c>
      <c r="H13" s="37">
        <f>0.1*G13</f>
        <v>3.19</v>
      </c>
      <c r="I13" s="32">
        <v>4</v>
      </c>
      <c r="J13" s="34">
        <f>((F13-G13)/G13)*100</f>
        <v>26.332288401253916</v>
      </c>
      <c r="K13" s="35">
        <f>(F13-G13)/H13</f>
        <v>2.6332288401253914</v>
      </c>
      <c r="L13" s="27"/>
      <c r="M13" s="28" t="s">
        <v>20</v>
      </c>
      <c r="N13" s="29" t="s">
        <v>14</v>
      </c>
      <c r="O13" s="32">
        <v>1</v>
      </c>
      <c r="P13" s="31" t="s">
        <v>23</v>
      </c>
      <c r="Q13" s="32" t="s">
        <v>19</v>
      </c>
      <c r="R13" s="33">
        <f>F13</f>
        <v>40.299999999999997</v>
      </c>
      <c r="S13" s="37">
        <v>32.54</v>
      </c>
      <c r="T13" s="37">
        <v>1.87</v>
      </c>
      <c r="U13" s="32">
        <v>1</v>
      </c>
      <c r="V13" s="34">
        <f>((R13-S13)/S13)*100</f>
        <v>23.847572218807617</v>
      </c>
      <c r="W13" s="35">
        <v>4.1399999999999997</v>
      </c>
    </row>
    <row r="14" spans="1:23" x14ac:dyDescent="0.25">
      <c r="A14" s="28" t="s">
        <v>21</v>
      </c>
      <c r="B14" s="29" t="s">
        <v>14</v>
      </c>
      <c r="C14" s="32">
        <v>2</v>
      </c>
      <c r="D14" s="36" t="s">
        <v>23</v>
      </c>
      <c r="E14" s="32" t="s">
        <v>19</v>
      </c>
      <c r="F14" s="33">
        <v>11.5</v>
      </c>
      <c r="G14" s="33">
        <v>10</v>
      </c>
      <c r="H14" s="37">
        <f t="shared" ref="H14:H15" si="0">0.1*G14</f>
        <v>1</v>
      </c>
      <c r="I14" s="32">
        <v>4</v>
      </c>
      <c r="J14" s="34">
        <f t="shared" ref="J14" si="1">((F14-G14)/G14)*100</f>
        <v>15</v>
      </c>
      <c r="K14" s="35">
        <f t="shared" ref="K14:K15" si="2">(F14-G14)/H14</f>
        <v>1.5</v>
      </c>
      <c r="L14" s="27"/>
      <c r="M14" s="28" t="s">
        <v>21</v>
      </c>
      <c r="N14" s="29" t="s">
        <v>14</v>
      </c>
      <c r="O14" s="32">
        <v>2</v>
      </c>
      <c r="P14" s="36" t="s">
        <v>23</v>
      </c>
      <c r="Q14" s="32" t="s">
        <v>19</v>
      </c>
      <c r="R14" s="33">
        <f t="shared" ref="R14:R15" si="3">F14</f>
        <v>11.5</v>
      </c>
      <c r="S14" s="37">
        <v>10.210000000000001</v>
      </c>
      <c r="T14" s="37">
        <v>0.74</v>
      </c>
      <c r="U14" s="32">
        <v>1</v>
      </c>
      <c r="V14" s="34">
        <f t="shared" ref="V14:V15" si="4">((R14-S14)/S14)*100</f>
        <v>12.634671890303615</v>
      </c>
      <c r="W14" s="35">
        <v>1.73</v>
      </c>
    </row>
    <row r="15" spans="1:23" ht="15.75" thickBot="1" x14ac:dyDescent="0.3">
      <c r="A15" s="38" t="s">
        <v>22</v>
      </c>
      <c r="B15" s="39" t="s">
        <v>14</v>
      </c>
      <c r="C15" s="39">
        <v>3</v>
      </c>
      <c r="D15" s="40" t="s">
        <v>23</v>
      </c>
      <c r="E15" s="39" t="s">
        <v>19</v>
      </c>
      <c r="F15" s="41">
        <v>2.73</v>
      </c>
      <c r="G15" s="41">
        <v>2.17</v>
      </c>
      <c r="H15" s="41">
        <f t="shared" si="0"/>
        <v>0.217</v>
      </c>
      <c r="I15" s="39">
        <v>4</v>
      </c>
      <c r="J15" s="42">
        <f t="shared" ref="J15" si="5">((F15-G15)/G15)*100</f>
        <v>25.806451612903231</v>
      </c>
      <c r="K15" s="43">
        <f t="shared" si="2"/>
        <v>2.580645161290323</v>
      </c>
      <c r="L15" s="27"/>
      <c r="M15" s="38" t="s">
        <v>22</v>
      </c>
      <c r="N15" s="39" t="s">
        <v>14</v>
      </c>
      <c r="O15" s="39">
        <v>3</v>
      </c>
      <c r="P15" s="40" t="s">
        <v>23</v>
      </c>
      <c r="Q15" s="39" t="s">
        <v>19</v>
      </c>
      <c r="R15" s="41">
        <f t="shared" si="3"/>
        <v>2.73</v>
      </c>
      <c r="S15" s="55">
        <v>2.363</v>
      </c>
      <c r="T15" s="55">
        <v>0.312</v>
      </c>
      <c r="U15" s="39">
        <v>1</v>
      </c>
      <c r="V15" s="42">
        <f t="shared" si="4"/>
        <v>15.531104528142192</v>
      </c>
      <c r="W15" s="43">
        <v>1.18</v>
      </c>
    </row>
    <row r="36" spans="5:5" x14ac:dyDescent="0.25">
      <c r="E36" s="12" t="s">
        <v>13</v>
      </c>
    </row>
  </sheetData>
  <sheetProtection algorithmName="SHA-512" hashValue="fsUwLW4JWtEWNjbh9Lh+mdGkNvJouSl6xx63HSXSCJ3TsKtyDkitym4LfaFGa8tx8SPNdIECsMRTiAL4ySsmbw==" saltValue="14VE3WzuSUAHzwQY/cmzoQ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71" priority="7" stopIfTrue="1" operator="between">
      <formula>-2</formula>
      <formula>2</formula>
    </cfRule>
    <cfRule type="cellIs" dxfId="70" priority="8" stopIfTrue="1" operator="between">
      <formula>-3</formula>
      <formula>3</formula>
    </cfRule>
    <cfRule type="cellIs" dxfId="69" priority="9" operator="notBetween">
      <formula>-3</formula>
      <formula>3</formula>
    </cfRule>
  </conditionalFormatting>
  <conditionalFormatting sqref="W14:W15">
    <cfRule type="cellIs" dxfId="68" priority="1" stopIfTrue="1" operator="between">
      <formula>-2</formula>
      <formula>2</formula>
    </cfRule>
    <cfRule type="cellIs" dxfId="67" priority="2" stopIfTrue="1" operator="between">
      <formula>-3</formula>
      <formula>3</formula>
    </cfRule>
    <cfRule type="cellIs" dxfId="66" priority="3" operator="notBetween">
      <formula>-3</formula>
      <formula>3</formula>
    </cfRule>
  </conditionalFormatting>
  <conditionalFormatting sqref="W13:W15">
    <cfRule type="cellIs" dxfId="65" priority="4" stopIfTrue="1" operator="between">
      <formula>-2</formula>
      <formula>2</formula>
    </cfRule>
    <cfRule type="cellIs" dxfId="64" priority="5" stopIfTrue="1" operator="between">
      <formula>-3</formula>
      <formula>3</formula>
    </cfRule>
    <cfRule type="cellIs" dxfId="63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69A3D-9020-4B28-8E68-337ABE4AEBB3}">
  <sheetPr codeName="Sheet16">
    <pageSetUpPr fitToPage="1"/>
  </sheetPr>
  <dimension ref="A1:W36"/>
  <sheetViews>
    <sheetView topLeftCell="A2" zoomScale="90" zoomScaleNormal="90" zoomScalePageLayoutView="85" workbookViewId="0">
      <selection activeCell="A2" sqref="A2:K2"/>
    </sheetView>
  </sheetViews>
  <sheetFormatPr defaultColWidth="9.140625" defaultRowHeight="15" x14ac:dyDescent="0.25"/>
  <cols>
    <col min="1" max="1" width="10" style="12" customWidth="1"/>
    <col min="2" max="2" width="11.5703125" style="44" customWidth="1"/>
    <col min="3" max="3" width="4.7109375" style="44" customWidth="1"/>
    <col min="4" max="4" width="11.140625" style="12" bestFit="1" customWidth="1"/>
    <col min="5" max="5" width="12.42578125" style="12" customWidth="1"/>
    <col min="6" max="6" width="11" style="12" customWidth="1"/>
    <col min="7" max="8" width="8" style="12" customWidth="1"/>
    <col min="9" max="9" width="9.5703125" style="12" customWidth="1"/>
    <col min="10" max="10" width="13.28515625" style="12" customWidth="1"/>
    <col min="11" max="11" width="9" style="12" customWidth="1"/>
    <col min="12" max="13" width="9.140625" style="12"/>
    <col min="14" max="15" width="9.42578125" style="12" bestFit="1" customWidth="1"/>
    <col min="16" max="16" width="10.28515625" style="12" bestFit="1" customWidth="1"/>
    <col min="17" max="17" width="9.140625" style="12"/>
    <col min="18" max="18" width="13" style="12" customWidth="1"/>
    <col min="19" max="20" width="9.140625" style="12"/>
    <col min="21" max="21" width="9.42578125" style="12" bestFit="1" customWidth="1"/>
    <col min="22" max="22" width="11.7109375" style="12" bestFit="1" customWidth="1"/>
    <col min="23" max="23" width="9.42578125" style="12" bestFit="1" customWidth="1"/>
    <col min="24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56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23" s="13" customFormat="1" ht="12.75" x14ac:dyDescent="0.2">
      <c r="A3" s="4"/>
      <c r="B3" s="5"/>
      <c r="C3" s="5"/>
      <c r="D3" s="10">
        <v>44882</v>
      </c>
      <c r="E3" s="5"/>
      <c r="F3" s="5"/>
      <c r="G3" s="5"/>
      <c r="H3" s="5" t="s">
        <v>24</v>
      </c>
      <c r="I3" s="5"/>
      <c r="J3" s="5"/>
      <c r="K3" s="6" t="s">
        <v>18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5" t="s">
        <v>7</v>
      </c>
      <c r="B6" s="46">
        <v>579</v>
      </c>
      <c r="C6" s="47"/>
      <c r="D6" s="48"/>
      <c r="E6" s="48"/>
      <c r="F6" s="49"/>
      <c r="G6" s="48"/>
      <c r="H6" s="48"/>
      <c r="I6" s="48"/>
      <c r="J6" s="48"/>
      <c r="K6" s="50"/>
    </row>
    <row r="7" spans="1:23" ht="16.5" thickTop="1" thickBot="1" x14ac:dyDescent="0.3">
      <c r="A7" s="11"/>
      <c r="B7" s="51"/>
      <c r="C7" s="52"/>
      <c r="D7" s="11"/>
      <c r="E7" s="11"/>
      <c r="F7" s="51"/>
      <c r="G7" s="11"/>
      <c r="H7" s="11"/>
      <c r="I7" s="11"/>
      <c r="J7" s="11"/>
      <c r="K7" s="11"/>
    </row>
    <row r="8" spans="1:23" ht="16.5" thickTop="1" thickBot="1" x14ac:dyDescent="0.3">
      <c r="A8" s="59" t="s">
        <v>15</v>
      </c>
      <c r="B8" s="60"/>
      <c r="C8" s="60"/>
      <c r="D8" s="60"/>
      <c r="E8" s="60"/>
      <c r="F8" s="60"/>
      <c r="G8" s="60"/>
      <c r="H8" s="60"/>
      <c r="I8" s="60"/>
      <c r="J8" s="60"/>
      <c r="K8" s="61"/>
      <c r="M8" s="59" t="s">
        <v>16</v>
      </c>
      <c r="N8" s="60"/>
      <c r="O8" s="60"/>
      <c r="P8" s="60"/>
      <c r="Q8" s="60"/>
      <c r="R8" s="60"/>
      <c r="S8" s="60"/>
      <c r="T8" s="60"/>
      <c r="U8" s="60"/>
      <c r="V8" s="60"/>
      <c r="W8" s="61"/>
    </row>
    <row r="9" spans="1:23" ht="15.75" thickTop="1" x14ac:dyDescent="0.25">
      <c r="A9" s="11"/>
    </row>
    <row r="10" spans="1:23" ht="15.75" thickBot="1" x14ac:dyDescent="0.3"/>
    <row r="11" spans="1:23" s="14" customFormat="1" ht="45.75" thickBot="1" x14ac:dyDescent="0.3">
      <c r="A11" s="15" t="s">
        <v>1</v>
      </c>
      <c r="B11" s="16" t="s">
        <v>10</v>
      </c>
      <c r="C11" s="16" t="s">
        <v>2</v>
      </c>
      <c r="D11" s="16" t="s">
        <v>3</v>
      </c>
      <c r="E11" s="16" t="s">
        <v>4</v>
      </c>
      <c r="F11" s="17" t="s">
        <v>11</v>
      </c>
      <c r="G11" s="53" t="s">
        <v>17</v>
      </c>
      <c r="H11" s="19" t="s">
        <v>8</v>
      </c>
      <c r="I11" s="20" t="s">
        <v>9</v>
      </c>
      <c r="J11" s="20" t="s">
        <v>5</v>
      </c>
      <c r="K11" s="21" t="s">
        <v>6</v>
      </c>
      <c r="M11" s="15" t="s">
        <v>1</v>
      </c>
      <c r="N11" s="16" t="s">
        <v>10</v>
      </c>
      <c r="O11" s="16" t="s">
        <v>2</v>
      </c>
      <c r="P11" s="16" t="s">
        <v>3</v>
      </c>
      <c r="Q11" s="16" t="s">
        <v>4</v>
      </c>
      <c r="R11" s="17" t="s">
        <v>11</v>
      </c>
      <c r="S11" s="18" t="s">
        <v>0</v>
      </c>
      <c r="T11" s="19" t="s">
        <v>8</v>
      </c>
      <c r="U11" s="20" t="s">
        <v>9</v>
      </c>
      <c r="V11" s="20" t="s">
        <v>5</v>
      </c>
      <c r="W11" s="21" t="s">
        <v>6</v>
      </c>
    </row>
    <row r="12" spans="1:23" x14ac:dyDescent="0.25">
      <c r="A12" s="54"/>
      <c r="B12" s="29"/>
      <c r="C12" s="32"/>
      <c r="D12" s="36"/>
      <c r="E12" s="24"/>
      <c r="F12" s="24"/>
      <c r="G12" s="24"/>
      <c r="H12" s="24"/>
      <c r="I12" s="24"/>
      <c r="J12" s="32"/>
      <c r="K12" s="26"/>
      <c r="M12" s="22"/>
      <c r="N12" s="23"/>
      <c r="O12" s="24"/>
      <c r="P12" s="25"/>
      <c r="Q12" s="24"/>
      <c r="R12" s="24"/>
      <c r="S12" s="24"/>
      <c r="T12" s="24"/>
      <c r="U12" s="24"/>
      <c r="V12" s="24"/>
      <c r="W12" s="26"/>
    </row>
    <row r="13" spans="1:23" x14ac:dyDescent="0.25">
      <c r="A13" s="28" t="s">
        <v>20</v>
      </c>
      <c r="B13" s="29" t="s">
        <v>14</v>
      </c>
      <c r="C13" s="32">
        <v>1</v>
      </c>
      <c r="D13" s="31" t="s">
        <v>23</v>
      </c>
      <c r="E13" s="32" t="s">
        <v>19</v>
      </c>
      <c r="F13" s="33">
        <v>34.6</v>
      </c>
      <c r="G13" s="33">
        <v>31.9</v>
      </c>
      <c r="H13" s="37">
        <f>0.1*G13</f>
        <v>3.19</v>
      </c>
      <c r="I13" s="32">
        <v>4</v>
      </c>
      <c r="J13" s="34">
        <f>((F13-G13)/G13)*100</f>
        <v>8.4639498432601972</v>
      </c>
      <c r="K13" s="35">
        <f>(F13-G13)/H13</f>
        <v>0.84639498432601967</v>
      </c>
      <c r="L13" s="27"/>
      <c r="M13" s="28" t="s">
        <v>20</v>
      </c>
      <c r="N13" s="29" t="s">
        <v>14</v>
      </c>
      <c r="O13" s="32">
        <v>1</v>
      </c>
      <c r="P13" s="31" t="s">
        <v>23</v>
      </c>
      <c r="Q13" s="32" t="s">
        <v>19</v>
      </c>
      <c r="R13" s="33">
        <f>F13</f>
        <v>34.6</v>
      </c>
      <c r="S13" s="37">
        <v>32.54</v>
      </c>
      <c r="T13" s="37">
        <v>1.87</v>
      </c>
      <c r="U13" s="32">
        <v>1</v>
      </c>
      <c r="V13" s="34">
        <f>((R13-S13)/S13)*100</f>
        <v>6.3306699446834731</v>
      </c>
      <c r="W13" s="35">
        <v>1.1000000000000001</v>
      </c>
    </row>
    <row r="14" spans="1:23" x14ac:dyDescent="0.25">
      <c r="A14" s="28" t="s">
        <v>21</v>
      </c>
      <c r="B14" s="29" t="s">
        <v>14</v>
      </c>
      <c r="C14" s="32">
        <v>2</v>
      </c>
      <c r="D14" s="36" t="s">
        <v>23</v>
      </c>
      <c r="E14" s="32" t="s">
        <v>19</v>
      </c>
      <c r="F14" s="37">
        <v>9.73</v>
      </c>
      <c r="G14" s="33">
        <v>10</v>
      </c>
      <c r="H14" s="37">
        <f t="shared" ref="H14:H15" si="0">0.1*G14</f>
        <v>1</v>
      </c>
      <c r="I14" s="32">
        <v>4</v>
      </c>
      <c r="J14" s="34">
        <f t="shared" ref="J14:J15" si="1">((F14-G14)/G14)*100</f>
        <v>-2.6999999999999957</v>
      </c>
      <c r="K14" s="35">
        <f t="shared" ref="K14:K15" si="2">(F14-G14)/H14</f>
        <v>-0.26999999999999957</v>
      </c>
      <c r="L14" s="27"/>
      <c r="M14" s="28" t="s">
        <v>21</v>
      </c>
      <c r="N14" s="29" t="s">
        <v>14</v>
      </c>
      <c r="O14" s="32">
        <v>2</v>
      </c>
      <c r="P14" s="36" t="s">
        <v>23</v>
      </c>
      <c r="Q14" s="32" t="s">
        <v>19</v>
      </c>
      <c r="R14" s="37">
        <f t="shared" ref="R14:R15" si="3">F14</f>
        <v>9.73</v>
      </c>
      <c r="S14" s="37">
        <v>10.210000000000001</v>
      </c>
      <c r="T14" s="37">
        <v>0.74</v>
      </c>
      <c r="U14" s="32">
        <v>1</v>
      </c>
      <c r="V14" s="34">
        <f t="shared" ref="V14:V15" si="4">((R14-S14)/S14)*100</f>
        <v>-4.7012732615083292</v>
      </c>
      <c r="W14" s="35">
        <v>-0.64</v>
      </c>
    </row>
    <row r="15" spans="1:23" ht="15.75" thickBot="1" x14ac:dyDescent="0.3">
      <c r="A15" s="38" t="s">
        <v>22</v>
      </c>
      <c r="B15" s="39" t="s">
        <v>14</v>
      </c>
      <c r="C15" s="39">
        <v>3</v>
      </c>
      <c r="D15" s="40" t="s">
        <v>23</v>
      </c>
      <c r="E15" s="39" t="s">
        <v>19</v>
      </c>
      <c r="F15" s="41">
        <v>2.04</v>
      </c>
      <c r="G15" s="41">
        <v>2.17</v>
      </c>
      <c r="H15" s="41">
        <f t="shared" si="0"/>
        <v>0.217</v>
      </c>
      <c r="I15" s="39">
        <v>4</v>
      </c>
      <c r="J15" s="42">
        <f t="shared" si="1"/>
        <v>-5.9907834101382447</v>
      </c>
      <c r="K15" s="43">
        <f t="shared" si="2"/>
        <v>-0.5990783410138244</v>
      </c>
      <c r="L15" s="27"/>
      <c r="M15" s="38" t="s">
        <v>22</v>
      </c>
      <c r="N15" s="39" t="s">
        <v>14</v>
      </c>
      <c r="O15" s="39">
        <v>3</v>
      </c>
      <c r="P15" s="40" t="s">
        <v>23</v>
      </c>
      <c r="Q15" s="39" t="s">
        <v>19</v>
      </c>
      <c r="R15" s="41">
        <f t="shared" si="3"/>
        <v>2.04</v>
      </c>
      <c r="S15" s="55">
        <v>2.363</v>
      </c>
      <c r="T15" s="55">
        <v>0.312</v>
      </c>
      <c r="U15" s="39">
        <v>1</v>
      </c>
      <c r="V15" s="42">
        <f t="shared" si="4"/>
        <v>-13.669064748201437</v>
      </c>
      <c r="W15" s="43">
        <v>-1.03</v>
      </c>
    </row>
    <row r="36" spans="5:5" x14ac:dyDescent="0.25">
      <c r="E36" s="12" t="s">
        <v>13</v>
      </c>
    </row>
  </sheetData>
  <sheetProtection algorithmName="SHA-512" hashValue="aInqoKRCVGTUfWtfPueTH/GO6awLISqB3dcJDRQnJspglkK3t4slUqBeWhryc79TZ2Lv6u/eV9nMHZXjy0bPMA==" saltValue="FVZ7/foFu/IDOavnKWgAgQ==" spinCount="100000" sheet="1" objects="1" scenarios="1" selectLockedCells="1" selectUnlockedCells="1"/>
  <mergeCells count="3">
    <mergeCell ref="A2:K2"/>
    <mergeCell ref="A8:K8"/>
    <mergeCell ref="M8:W8"/>
  </mergeCells>
  <conditionalFormatting sqref="K13:K15">
    <cfRule type="cellIs" dxfId="62" priority="7" stopIfTrue="1" operator="between">
      <formula>-2</formula>
      <formula>2</formula>
    </cfRule>
    <cfRule type="cellIs" dxfId="61" priority="8" stopIfTrue="1" operator="between">
      <formula>-3</formula>
      <formula>3</formula>
    </cfRule>
    <cfRule type="cellIs" dxfId="60" priority="9" operator="notBetween">
      <formula>-3</formula>
      <formula>3</formula>
    </cfRule>
  </conditionalFormatting>
  <conditionalFormatting sqref="W14:W15">
    <cfRule type="cellIs" dxfId="59" priority="1" stopIfTrue="1" operator="between">
      <formula>-2</formula>
      <formula>2</formula>
    </cfRule>
    <cfRule type="cellIs" dxfId="58" priority="2" stopIfTrue="1" operator="between">
      <formula>-3</formula>
      <formula>3</formula>
    </cfRule>
    <cfRule type="cellIs" dxfId="57" priority="3" operator="notBetween">
      <formula>-3</formula>
      <formula>3</formula>
    </cfRule>
  </conditionalFormatting>
  <conditionalFormatting sqref="W13:W15">
    <cfRule type="cellIs" dxfId="56" priority="4" stopIfTrue="1" operator="between">
      <formula>-2</formula>
      <formula>2</formula>
    </cfRule>
    <cfRule type="cellIs" dxfId="55" priority="5" stopIfTrue="1" operator="between">
      <formula>-3</formula>
      <formula>3</formula>
    </cfRule>
    <cfRule type="cellIs" dxfId="54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 xsi:nil="true"/>
    <DEEL xmlns="08cda046-0f15-45eb-a9d5-77306d3264cd">Deel 2</DEEL>
    <Ringtest xmlns="eba2475f-4c5c-418a-90c2-2b36802fc485">LABS</Ringtest>
    <Jaar xmlns="08cda046-0f15-45eb-a9d5-77306d3264cd">2023</Jaar>
    <Publicatiedatum xmlns="dda9e79c-c62e-445e-b991-197574827cb3">2024-06-06T15:49:33+00:00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CD95784D-5E94-4C7F-9253-E5441C860050}"/>
</file>

<file path=customXml/itemProps2.xml><?xml version="1.0" encoding="utf-8"?>
<ds:datastoreItem xmlns:ds="http://schemas.openxmlformats.org/officeDocument/2006/customXml" ds:itemID="{B88F936C-9744-4828-A54F-8C86CE6BBC2C}"/>
</file>

<file path=customXml/itemProps3.xml><?xml version="1.0" encoding="utf-8"?>
<ds:datastoreItem xmlns:ds="http://schemas.openxmlformats.org/officeDocument/2006/customXml" ds:itemID="{38C5167A-0BED-4D2E-A0EE-A645431A02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223</vt:lpstr>
      <vt:lpstr>225</vt:lpstr>
      <vt:lpstr>295</vt:lpstr>
      <vt:lpstr>339</vt:lpstr>
      <vt:lpstr>446</vt:lpstr>
      <vt:lpstr>509</vt:lpstr>
      <vt:lpstr>512</vt:lpstr>
      <vt:lpstr>551</vt:lpstr>
      <vt:lpstr>579</vt:lpstr>
      <vt:lpstr>591</vt:lpstr>
      <vt:lpstr>644</vt:lpstr>
      <vt:lpstr>689</vt:lpstr>
      <vt:lpstr>744</vt:lpstr>
      <vt:lpstr>807</vt:lpstr>
      <vt:lpstr> 928</vt:lpstr>
      <vt:lpstr>' 928'!Print_Area</vt:lpstr>
      <vt:lpstr>'223'!Print_Area</vt:lpstr>
      <vt:lpstr>'225'!Print_Area</vt:lpstr>
      <vt:lpstr>'295'!Print_Area</vt:lpstr>
      <vt:lpstr>'339'!Print_Area</vt:lpstr>
      <vt:lpstr>'446'!Print_Area</vt:lpstr>
      <vt:lpstr>'509'!Print_Area</vt:lpstr>
      <vt:lpstr>'512'!Print_Area</vt:lpstr>
      <vt:lpstr>'551'!Print_Area</vt:lpstr>
      <vt:lpstr>'579'!Print_Area</vt:lpstr>
      <vt:lpstr>'591'!Print_Area</vt:lpstr>
      <vt:lpstr>'644'!Print_Area</vt:lpstr>
      <vt:lpstr>'689'!Print_Area</vt:lpstr>
      <vt:lpstr>'744'!Print_Area</vt:lpstr>
      <vt:lpstr>'807'!Print_Area</vt:lpstr>
      <vt:lpstr>' 928'!Print_Titles</vt:lpstr>
      <vt:lpstr>'223'!Print_Titles</vt:lpstr>
      <vt:lpstr>'225'!Print_Titles</vt:lpstr>
      <vt:lpstr>'295'!Print_Titles</vt:lpstr>
      <vt:lpstr>'339'!Print_Titles</vt:lpstr>
      <vt:lpstr>'446'!Print_Titles</vt:lpstr>
      <vt:lpstr>'509'!Print_Titles</vt:lpstr>
      <vt:lpstr>'512'!Print_Titles</vt:lpstr>
      <vt:lpstr>'551'!Print_Titles</vt:lpstr>
      <vt:lpstr>'579'!Print_Titles</vt:lpstr>
      <vt:lpstr>'591'!Print_Titles</vt:lpstr>
      <vt:lpstr>'644'!Print_Titles</vt:lpstr>
      <vt:lpstr>'689'!Print_Titles</vt:lpstr>
      <vt:lpstr>'744'!Print_Titles</vt:lpstr>
      <vt:lpstr>'807'!Print_Titles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2023-6</dc:title>
  <dc:creator>dceustet</dc:creator>
  <cp:lastModifiedBy>Bart Baeyens</cp:lastModifiedBy>
  <cp:lastPrinted>2023-11-17T06:59:27Z</cp:lastPrinted>
  <dcterms:created xsi:type="dcterms:W3CDTF">2012-03-19T07:59:52Z</dcterms:created>
  <dcterms:modified xsi:type="dcterms:W3CDTF">2024-03-06T11:49:55Z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</Properties>
</file>