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ienst_REE\Ringtesten\E0003 (L15W4) ringtesten LNElucht (LABS)\LABS2024\9. Rapportering\eindrapport\bijlagen\Deel 2 per labo\"/>
    </mc:Choice>
  </mc:AlternateContent>
  <xr:revisionPtr revIDLastSave="0" documentId="13_ncr:1_{041BE177-CD31-44F1-8CE0-E57ECFAB5A96}" xr6:coauthVersionLast="47" xr6:coauthVersionMax="47" xr10:uidLastSave="{00000000-0000-0000-0000-000000000000}"/>
  <bookViews>
    <workbookView xWindow="28680" yWindow="-120" windowWidth="29040" windowHeight="15840" tabRatio="927" xr2:uid="{00000000-000D-0000-FFFF-FFFF00000000}"/>
  </bookViews>
  <sheets>
    <sheet name="139" sheetId="48" r:id="rId1"/>
    <sheet name="223" sheetId="38" r:id="rId2"/>
    <sheet name="225" sheetId="45" r:id="rId3"/>
    <sheet name="295" sheetId="32" r:id="rId4"/>
    <sheet name="339" sheetId="41" r:id="rId5"/>
    <sheet name="446" sheetId="30" r:id="rId6"/>
    <sheet name="551" sheetId="27" r:id="rId7"/>
    <sheet name="579" sheetId="43" r:id="rId8"/>
    <sheet name="591" sheetId="40" r:id="rId9"/>
    <sheet name="644" sheetId="36" r:id="rId10"/>
    <sheet name="659" sheetId="44" r:id="rId11"/>
    <sheet name="689" sheetId="37" r:id="rId12"/>
    <sheet name="700" sheetId="31" r:id="rId13"/>
    <sheet name="744" sheetId="42" r:id="rId14"/>
    <sheet name="842" sheetId="46" r:id="rId15"/>
    <sheet name="904" sheetId="47" r:id="rId16"/>
  </sheets>
  <definedNames>
    <definedName name="_xlnm.Print_Area" localSheetId="0">'139'!$A$1:$W$21</definedName>
    <definedName name="_xlnm.Print_Area" localSheetId="1">'223'!$A$1:$W$22</definedName>
    <definedName name="_xlnm.Print_Area" localSheetId="2">'225'!$A$1:$W$21</definedName>
    <definedName name="_xlnm.Print_Area" localSheetId="3">'295'!$A$1:$W$22</definedName>
    <definedName name="_xlnm.Print_Area" localSheetId="4">'339'!$A$1:$W$22</definedName>
    <definedName name="_xlnm.Print_Area" localSheetId="5">'446'!$A$1:$W$22</definedName>
    <definedName name="_xlnm.Print_Area" localSheetId="6">'551'!$A$1:$W$21</definedName>
    <definedName name="_xlnm.Print_Area" localSheetId="7">'579'!$A$1:$W$22</definedName>
    <definedName name="_xlnm.Print_Area" localSheetId="8">'591'!$A$1:$W$21</definedName>
    <definedName name="_xlnm.Print_Area" localSheetId="9">'644'!$A$1:$W$22</definedName>
    <definedName name="_xlnm.Print_Area" localSheetId="10">'659'!$A$1:$W$21</definedName>
    <definedName name="_xlnm.Print_Area" localSheetId="11">'689'!$A$1:$W$20</definedName>
    <definedName name="_xlnm.Print_Area" localSheetId="12">'700'!$A$1:$W$21</definedName>
    <definedName name="_xlnm.Print_Area" localSheetId="13">'744'!$A$1:$W$20</definedName>
    <definedName name="_xlnm.Print_Area" localSheetId="14">'842'!$A$1:$W$21</definedName>
    <definedName name="_xlnm.Print_Area" localSheetId="15">'904'!$A$1:$W$21</definedName>
    <definedName name="_xlnm.Print_Titles" localSheetId="0">'139'!$2:$6</definedName>
    <definedName name="_xlnm.Print_Titles" localSheetId="1">'223'!$2:$6</definedName>
    <definedName name="_xlnm.Print_Titles" localSheetId="2">'225'!$2:$6</definedName>
    <definedName name="_xlnm.Print_Titles" localSheetId="3">'295'!$2:$6</definedName>
    <definedName name="_xlnm.Print_Titles" localSheetId="4">'339'!$2:$6</definedName>
    <definedName name="_xlnm.Print_Titles" localSheetId="5">'446'!$2:$6</definedName>
    <definedName name="_xlnm.Print_Titles" localSheetId="6">'551'!$2:$6</definedName>
    <definedName name="_xlnm.Print_Titles" localSheetId="7">'579'!$2:$6</definedName>
    <definedName name="_xlnm.Print_Titles" localSheetId="8">'591'!$2:$6</definedName>
    <definedName name="_xlnm.Print_Titles" localSheetId="9">'644'!$2:$6</definedName>
    <definedName name="_xlnm.Print_Titles" localSheetId="10">'659'!$2:$6</definedName>
    <definedName name="_xlnm.Print_Titles" localSheetId="11">'689'!$2:$6</definedName>
    <definedName name="_xlnm.Print_Titles" localSheetId="12">'700'!$2:$6</definedName>
    <definedName name="_xlnm.Print_Titles" localSheetId="13">'744'!$2:$6</definedName>
    <definedName name="_xlnm.Print_Titles" localSheetId="14">'842'!$2:$6</definedName>
    <definedName name="_xlnm.Print_Titles" localSheetId="15">'904'!$2:$6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" i="48" l="1"/>
  <c r="V15" i="48" s="1"/>
  <c r="J15" i="48"/>
  <c r="H15" i="48"/>
  <c r="R14" i="48"/>
  <c r="V14" i="48" s="1"/>
  <c r="J14" i="48"/>
  <c r="H14" i="48"/>
  <c r="R13" i="48"/>
  <c r="V13" i="48" s="1"/>
  <c r="J13" i="48"/>
  <c r="H13" i="48"/>
  <c r="R15" i="47"/>
  <c r="V15" i="47" s="1"/>
  <c r="J15" i="47"/>
  <c r="H15" i="47"/>
  <c r="R14" i="47"/>
  <c r="V14" i="47" s="1"/>
  <c r="J14" i="47"/>
  <c r="H14" i="47"/>
  <c r="R13" i="47"/>
  <c r="V13" i="47" s="1"/>
  <c r="J13" i="47"/>
  <c r="H13" i="47"/>
  <c r="R15" i="46"/>
  <c r="V15" i="46" s="1"/>
  <c r="J15" i="46"/>
  <c r="H15" i="46"/>
  <c r="R14" i="46"/>
  <c r="V14" i="46" s="1"/>
  <c r="J14" i="46"/>
  <c r="H14" i="46"/>
  <c r="R13" i="46"/>
  <c r="V13" i="46" s="1"/>
  <c r="J13" i="46"/>
  <c r="H13" i="46"/>
  <c r="R15" i="45" l="1"/>
  <c r="V15" i="45" s="1"/>
  <c r="J15" i="45"/>
  <c r="H15" i="45"/>
  <c r="R14" i="45"/>
  <c r="V14" i="45" s="1"/>
  <c r="J14" i="45"/>
  <c r="H14" i="45"/>
  <c r="R13" i="45"/>
  <c r="V13" i="45" s="1"/>
  <c r="J13" i="45"/>
  <c r="H13" i="45"/>
  <c r="R15" i="44"/>
  <c r="V15" i="44" s="1"/>
  <c r="J15" i="44"/>
  <c r="H15" i="44"/>
  <c r="R14" i="44"/>
  <c r="V14" i="44" s="1"/>
  <c r="J14" i="44"/>
  <c r="H14" i="44"/>
  <c r="R13" i="44"/>
  <c r="V13" i="44" s="1"/>
  <c r="J13" i="44"/>
  <c r="H13" i="44"/>
  <c r="R15" i="43" l="1"/>
  <c r="J15" i="43"/>
  <c r="H15" i="43"/>
  <c r="R14" i="43"/>
  <c r="J14" i="43"/>
  <c r="H14" i="43"/>
  <c r="R13" i="43"/>
  <c r="V13" i="43" s="1"/>
  <c r="J13" i="43"/>
  <c r="H13" i="43"/>
  <c r="R15" i="42"/>
  <c r="V15" i="42" s="1"/>
  <c r="J15" i="42"/>
  <c r="H15" i="42"/>
  <c r="R14" i="42"/>
  <c r="J14" i="42"/>
  <c r="H14" i="42"/>
  <c r="R13" i="42"/>
  <c r="V13" i="42" s="1"/>
  <c r="J13" i="42"/>
  <c r="H13" i="42"/>
  <c r="R15" i="41"/>
  <c r="J15" i="41"/>
  <c r="H15" i="41"/>
  <c r="R14" i="41"/>
  <c r="V14" i="41" s="1"/>
  <c r="J14" i="41"/>
  <c r="H14" i="41"/>
  <c r="R13" i="41"/>
  <c r="V13" i="41" s="1"/>
  <c r="J13" i="41"/>
  <c r="H13" i="41"/>
  <c r="R15" i="40"/>
  <c r="J15" i="40"/>
  <c r="H15" i="40"/>
  <c r="R14" i="40"/>
  <c r="J14" i="40"/>
  <c r="H14" i="40"/>
  <c r="R13" i="40"/>
  <c r="V13" i="40" s="1"/>
  <c r="J13" i="40"/>
  <c r="H13" i="40"/>
  <c r="R15" i="38"/>
  <c r="V15" i="38" s="1"/>
  <c r="J15" i="38"/>
  <c r="H15" i="38"/>
  <c r="R14" i="38"/>
  <c r="J14" i="38"/>
  <c r="H14" i="38"/>
  <c r="R13" i="38"/>
  <c r="V13" i="38" s="1"/>
  <c r="J13" i="38"/>
  <c r="H13" i="38"/>
  <c r="R15" i="37"/>
  <c r="J15" i="37"/>
  <c r="H15" i="37"/>
  <c r="R14" i="37"/>
  <c r="V14" i="37" s="1"/>
  <c r="J14" i="37"/>
  <c r="H14" i="37"/>
  <c r="R13" i="37"/>
  <c r="V13" i="37" s="1"/>
  <c r="J13" i="37"/>
  <c r="H13" i="37"/>
  <c r="R15" i="36"/>
  <c r="J15" i="36"/>
  <c r="H15" i="36"/>
  <c r="R14" i="36"/>
  <c r="V14" i="36" s="1"/>
  <c r="J14" i="36"/>
  <c r="H14" i="36"/>
  <c r="R13" i="36"/>
  <c r="V13" i="36" s="1"/>
  <c r="J13" i="36"/>
  <c r="H13" i="36"/>
  <c r="R15" i="32"/>
  <c r="J15" i="32"/>
  <c r="H15" i="32"/>
  <c r="R14" i="32"/>
  <c r="V14" i="32" s="1"/>
  <c r="J14" i="32"/>
  <c r="H14" i="32"/>
  <c r="R13" i="32"/>
  <c r="V13" i="32" s="1"/>
  <c r="J13" i="32"/>
  <c r="H13" i="32"/>
  <c r="R15" i="31"/>
  <c r="J15" i="31"/>
  <c r="H15" i="31"/>
  <c r="R14" i="31"/>
  <c r="J14" i="31"/>
  <c r="H14" i="31"/>
  <c r="R13" i="31"/>
  <c r="V13" i="31" s="1"/>
  <c r="J13" i="31"/>
  <c r="H13" i="31"/>
  <c r="R15" i="30"/>
  <c r="V15" i="30" s="1"/>
  <c r="J15" i="30"/>
  <c r="H15" i="30"/>
  <c r="R14" i="30"/>
  <c r="J14" i="30"/>
  <c r="H14" i="30"/>
  <c r="R13" i="30"/>
  <c r="V13" i="30" s="1"/>
  <c r="J13" i="30"/>
  <c r="H13" i="30"/>
  <c r="V14" i="43" l="1"/>
  <c r="V15" i="40"/>
  <c r="V15" i="37"/>
  <c r="V15" i="32"/>
  <c r="V15" i="41"/>
  <c r="V14" i="40"/>
  <c r="V15" i="36"/>
  <c r="V14" i="42"/>
  <c r="V15" i="43"/>
  <c r="V14" i="38"/>
  <c r="V14" i="30"/>
  <c r="V15" i="31"/>
  <c r="V14" i="31"/>
  <c r="J15" i="27" l="1"/>
  <c r="R15" i="27" l="1"/>
  <c r="H15" i="27"/>
  <c r="R14" i="27"/>
  <c r="J14" i="27"/>
  <c r="H14" i="27"/>
  <c r="R13" i="27"/>
  <c r="V13" i="27" s="1"/>
  <c r="J13" i="27"/>
  <c r="H13" i="27"/>
  <c r="V14" i="27" l="1"/>
  <c r="V15" i="27"/>
</calcChain>
</file>

<file path=xl/sharedStrings.xml><?xml version="1.0" encoding="utf-8"?>
<sst xmlns="http://schemas.openxmlformats.org/spreadsheetml/2006/main" count="848" uniqueCount="28">
  <si>
    <t>µ</t>
  </si>
  <si>
    <t>Monster</t>
  </si>
  <si>
    <t>Nr.</t>
  </si>
  <si>
    <t>parameter</t>
  </si>
  <si>
    <t>eenheid</t>
  </si>
  <si>
    <t>% Afwijking</t>
  </si>
  <si>
    <t>z-score</t>
  </si>
  <si>
    <t>Labocode:</t>
  </si>
  <si>
    <r>
      <t>σ</t>
    </r>
    <r>
      <rPr>
        <b/>
        <vertAlign val="subscript"/>
        <sz val="11"/>
        <color theme="1"/>
        <rFont val="Calibri"/>
        <family val="2"/>
      </rPr>
      <t>P</t>
    </r>
  </si>
  <si>
    <r>
      <t xml:space="preserve">type </t>
    </r>
    <r>
      <rPr>
        <b/>
        <sz val="11"/>
        <color theme="1"/>
        <rFont val="Calibri"/>
        <family val="2"/>
      </rPr>
      <t>σ</t>
    </r>
    <r>
      <rPr>
        <b/>
        <vertAlign val="subscript"/>
        <sz val="11"/>
        <color theme="1"/>
        <rFont val="Calibri"/>
        <family val="2"/>
        <scheme val="minor"/>
      </rPr>
      <t>P</t>
    </r>
  </si>
  <si>
    <t>Matrix</t>
  </si>
  <si>
    <t>Gerapp. waarde</t>
  </si>
  <si>
    <t xml:space="preserve"> Individueel rapport, bijlage bij rapport :</t>
  </si>
  <si>
    <t xml:space="preserve"> </t>
  </si>
  <si>
    <t>gas</t>
  </si>
  <si>
    <t>EVALUATIE TOV REFERENTIEWAARDE</t>
  </si>
  <si>
    <t>INFORMATIEVE STATISTISCHE VERWERKING</t>
  </si>
  <si>
    <t>Referentie-
waarde</t>
  </si>
  <si>
    <t>Versie :1</t>
  </si>
  <si>
    <t>mg/Nm³</t>
  </si>
  <si>
    <r>
      <t>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- 1</t>
    </r>
  </si>
  <si>
    <r>
      <t>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- 1</t>
    </r>
  </si>
  <si>
    <r>
      <t>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- 2</t>
    </r>
  </si>
  <si>
    <r>
      <t>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- 2</t>
    </r>
  </si>
  <si>
    <r>
      <t>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- 3</t>
    </r>
  </si>
  <si>
    <r>
      <t>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- 3</t>
    </r>
  </si>
  <si>
    <r>
      <t>NH</t>
    </r>
    <r>
      <rPr>
        <vertAlign val="subscript"/>
        <sz val="11"/>
        <color theme="1"/>
        <rFont val="Calibri"/>
        <family val="2"/>
        <scheme val="minor"/>
      </rPr>
      <t>3</t>
    </r>
  </si>
  <si>
    <t>Rapportnr. : 2024/EI/R/3309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</si>
</sst>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B_F_-;\-* #,##0.00\ _B_F_-;_-* &quot;-&quot;??\ _B_F_-;_-@_-"/>
    <numFmt numFmtId="166" formatCode="0.0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2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16" applyFill="1" applyBorder="1" applyAlignment="1" applyProtection="1"/>
    <xf numFmtId="0" fontId="11" fillId="2" borderId="19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left"/>
    </xf>
    <xf numFmtId="0" fontId="0" fillId="3" borderId="0" xfId="0" applyFill="1" applyBorder="1"/>
    <xf numFmtId="0" fontId="0" fillId="3" borderId="0" xfId="0" applyFill="1"/>
    <xf numFmtId="0" fontId="11" fillId="3" borderId="0" xfId="0" applyFont="1" applyFill="1" applyAlignment="1">
      <alignment horizontal="left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49" fontId="0" fillId="3" borderId="22" xfId="0" applyNumberFormat="1" applyFill="1" applyBorder="1"/>
    <xf numFmtId="49" fontId="0" fillId="3" borderId="4" xfId="0" applyNumberForma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left"/>
    </xf>
    <xf numFmtId="49" fontId="0" fillId="3" borderId="5" xfId="0" applyNumberFormat="1" applyFont="1" applyFill="1" applyBorder="1" applyAlignment="1">
      <alignment horizontal="center"/>
    </xf>
    <xf numFmtId="2" fontId="0" fillId="3" borderId="0" xfId="0" applyNumberFormat="1" applyFill="1"/>
    <xf numFmtId="49" fontId="0" fillId="3" borderId="6" xfId="0" quotePrefix="1" applyNumberFormat="1" applyFill="1" applyBorder="1"/>
    <xf numFmtId="49" fontId="0" fillId="3" borderId="7" xfId="0" applyNumberFormat="1" applyFill="1" applyBorder="1" applyAlignment="1">
      <alignment horizontal="center"/>
    </xf>
    <xf numFmtId="0" fontId="0" fillId="3" borderId="7" xfId="0" applyNumberFormat="1" applyFont="1" applyFill="1" applyBorder="1" applyAlignment="1">
      <alignment horizontal="center"/>
    </xf>
    <xf numFmtId="49" fontId="0" fillId="3" borderId="7" xfId="0" quotePrefix="1" applyNumberFormat="1" applyFont="1" applyFill="1" applyBorder="1" applyAlignment="1">
      <alignment horizontal="left"/>
    </xf>
    <xf numFmtId="49" fontId="0" fillId="3" borderId="7" xfId="0" applyNumberFormat="1" applyFont="1" applyFill="1" applyBorder="1" applyAlignment="1">
      <alignment horizontal="center"/>
    </xf>
    <xf numFmtId="166" fontId="0" fillId="3" borderId="7" xfId="0" applyNumberFormat="1" applyFont="1" applyFill="1" applyBorder="1" applyAlignment="1">
      <alignment horizontal="center"/>
    </xf>
    <xf numFmtId="1" fontId="0" fillId="3" borderId="7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49" fontId="0" fillId="3" borderId="8" xfId="0" applyNumberFormat="1" applyFont="1" applyFill="1" applyBorder="1" applyAlignment="1">
      <alignment horizontal="center"/>
    </xf>
    <xf numFmtId="2" fontId="0" fillId="3" borderId="8" xfId="0" applyNumberFormat="1" applyFont="1" applyFill="1" applyBorder="1" applyAlignment="1">
      <alignment horizontal="center"/>
    </xf>
    <xf numFmtId="1" fontId="0" fillId="3" borderId="8" xfId="0" applyNumberFormat="1" applyFont="1" applyFill="1" applyBorder="1" applyAlignment="1">
      <alignment horizontal="center"/>
    </xf>
    <xf numFmtId="2" fontId="12" fillId="3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left"/>
    </xf>
    <xf numFmtId="0" fontId="0" fillId="3" borderId="12" xfId="0" applyFill="1" applyBorder="1"/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167" fontId="0" fillId="3" borderId="8" xfId="0" applyNumberFormat="1" applyFont="1" applyFill="1" applyBorder="1" applyAlignment="1">
      <alignment horizontal="center"/>
    </xf>
    <xf numFmtId="49" fontId="0" fillId="3" borderId="6" xfId="0" quotePrefix="1" applyNumberFormat="1" applyFont="1" applyFill="1" applyBorder="1"/>
    <xf numFmtId="49" fontId="0" fillId="3" borderId="23" xfId="0" quotePrefix="1" applyNumberFormat="1" applyFill="1" applyBorder="1"/>
    <xf numFmtId="49" fontId="0" fillId="3" borderId="23" xfId="0" quotePrefix="1" applyNumberFormat="1" applyFont="1" applyFill="1" applyBorder="1"/>
    <xf numFmtId="49" fontId="0" fillId="3" borderId="8" xfId="0" quotePrefix="1" applyNumberFormat="1" applyFont="1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14" fontId="11" fillId="2" borderId="0" xfId="0" applyNumberFormat="1" applyFont="1" applyFill="1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20">
    <cellStyle name="Comma 2" xfId="1" xr:uid="{00000000-0005-0000-0000-000000000000}"/>
    <cellStyle name="Comma 2 2" xfId="9" xr:uid="{00000000-0005-0000-0000-000001000000}"/>
    <cellStyle name="Hyperlink" xfId="16" builtinId="8"/>
    <cellStyle name="Hyperlink 2" xfId="4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0" xr:uid="{00000000-0005-0000-0000-000007000000}"/>
    <cellStyle name="Normal 13" xfId="21" xr:uid="{00000000-0005-0000-0000-000008000000}"/>
    <cellStyle name="Normal 14" xfId="22" xr:uid="{00000000-0005-0000-0000-000009000000}"/>
    <cellStyle name="Normal 15" xfId="23" xr:uid="{00000000-0005-0000-0000-00000A000000}"/>
    <cellStyle name="Normal 16" xfId="24" xr:uid="{00000000-0005-0000-0000-00000B000000}"/>
    <cellStyle name="Normal 17" xfId="25" xr:uid="{00000000-0005-0000-0000-00000C000000}"/>
    <cellStyle name="Normal 18" xfId="26" xr:uid="{00000000-0005-0000-0000-00000D000000}"/>
    <cellStyle name="Normal 19" xfId="27" xr:uid="{00000000-0005-0000-0000-00000E000000}"/>
    <cellStyle name="Normal 2" xfId="2" xr:uid="{00000000-0005-0000-0000-00000F000000}"/>
    <cellStyle name="Normal 2 2" xfId="5" xr:uid="{00000000-0005-0000-0000-000010000000}"/>
    <cellStyle name="Normal 2 2 2" xfId="8" xr:uid="{00000000-0005-0000-0000-000011000000}"/>
    <cellStyle name="Normal 2 2 3" xfId="17" xr:uid="{00000000-0005-0000-0000-000012000000}"/>
    <cellStyle name="Normal 20" xfId="28" xr:uid="{00000000-0005-0000-0000-000013000000}"/>
    <cellStyle name="Normal 22" xfId="29" xr:uid="{00000000-0005-0000-0000-000014000000}"/>
    <cellStyle name="Normal 23" xfId="30" xr:uid="{00000000-0005-0000-0000-000015000000}"/>
    <cellStyle name="Normal 24" xfId="31" xr:uid="{00000000-0005-0000-0000-000016000000}"/>
    <cellStyle name="Normal 25" xfId="32" xr:uid="{00000000-0005-0000-0000-000017000000}"/>
    <cellStyle name="Normal 27" xfId="33" xr:uid="{00000000-0005-0000-0000-000018000000}"/>
    <cellStyle name="Normal 28" xfId="34" xr:uid="{00000000-0005-0000-0000-000019000000}"/>
    <cellStyle name="Normal 29" xfId="35" xr:uid="{00000000-0005-0000-0000-00001A000000}"/>
    <cellStyle name="Normal 3" xfId="3" xr:uid="{00000000-0005-0000-0000-00001B000000}"/>
    <cellStyle name="Normal 3 2" xfId="6" xr:uid="{00000000-0005-0000-0000-00001C000000}"/>
    <cellStyle name="Normal 3 2 2" xfId="36" xr:uid="{00000000-0005-0000-0000-00001D000000}"/>
    <cellStyle name="Normal 3 3" xfId="11" xr:uid="{00000000-0005-0000-0000-00001E000000}"/>
    <cellStyle name="Normal 30" xfId="37" xr:uid="{00000000-0005-0000-0000-00001F000000}"/>
    <cellStyle name="Normal 31" xfId="38" xr:uid="{00000000-0005-0000-0000-000020000000}"/>
    <cellStyle name="Normal 32" xfId="39" xr:uid="{00000000-0005-0000-0000-000021000000}"/>
    <cellStyle name="Normal 33" xfId="40" xr:uid="{00000000-0005-0000-0000-000022000000}"/>
    <cellStyle name="Normal 34" xfId="41" xr:uid="{00000000-0005-0000-0000-000023000000}"/>
    <cellStyle name="Normal 35" xfId="42" xr:uid="{00000000-0005-0000-0000-000024000000}"/>
    <cellStyle name="Normal 36" xfId="43" xr:uid="{00000000-0005-0000-0000-000025000000}"/>
    <cellStyle name="Normal 37" xfId="44" xr:uid="{00000000-0005-0000-0000-000026000000}"/>
    <cellStyle name="Normal 38" xfId="45" xr:uid="{00000000-0005-0000-0000-000027000000}"/>
    <cellStyle name="Normal 39" xfId="46" xr:uid="{00000000-0005-0000-0000-000028000000}"/>
    <cellStyle name="Normal 4" xfId="12" xr:uid="{00000000-0005-0000-0000-000029000000}"/>
    <cellStyle name="Normal 4 2" xfId="47" xr:uid="{00000000-0005-0000-0000-00002A000000}"/>
    <cellStyle name="Normal 40" xfId="48" xr:uid="{00000000-0005-0000-0000-00002B000000}"/>
    <cellStyle name="Normal 41" xfId="49" xr:uid="{00000000-0005-0000-0000-00002C000000}"/>
    <cellStyle name="Normal 42" xfId="50" xr:uid="{00000000-0005-0000-0000-00002D000000}"/>
    <cellStyle name="Normal 43" xfId="51" xr:uid="{00000000-0005-0000-0000-00002E000000}"/>
    <cellStyle name="Normal 44" xfId="52" xr:uid="{00000000-0005-0000-0000-00002F000000}"/>
    <cellStyle name="Normal 45" xfId="53" xr:uid="{00000000-0005-0000-0000-000030000000}"/>
    <cellStyle name="Normal 46" xfId="54" xr:uid="{00000000-0005-0000-0000-000031000000}"/>
    <cellStyle name="Normal 47" xfId="55" xr:uid="{00000000-0005-0000-0000-000032000000}"/>
    <cellStyle name="Normal 48" xfId="56" xr:uid="{00000000-0005-0000-0000-000033000000}"/>
    <cellStyle name="Normal 49" xfId="57" xr:uid="{00000000-0005-0000-0000-000034000000}"/>
    <cellStyle name="Normal 5" xfId="10" xr:uid="{00000000-0005-0000-0000-000035000000}"/>
    <cellStyle name="Normal 5 2" xfId="15" xr:uid="{00000000-0005-0000-0000-000036000000}"/>
    <cellStyle name="Normal 5 3" xfId="118" xr:uid="{00000000-0005-0000-0000-000037000000}"/>
    <cellStyle name="Normal 5 3 2" xfId="119" xr:uid="{00000000-0005-0000-0000-000038000000}"/>
    <cellStyle name="Normal 50" xfId="58" xr:uid="{00000000-0005-0000-0000-000039000000}"/>
    <cellStyle name="Normal 51" xfId="59" xr:uid="{00000000-0005-0000-0000-00003A000000}"/>
    <cellStyle name="Normal 52" xfId="60" xr:uid="{00000000-0005-0000-0000-00003B000000}"/>
    <cellStyle name="Normal 53" xfId="61" xr:uid="{00000000-0005-0000-0000-00003C000000}"/>
    <cellStyle name="Normal 54" xfId="62" xr:uid="{00000000-0005-0000-0000-00003D000000}"/>
    <cellStyle name="Normal 55" xfId="63" xr:uid="{00000000-0005-0000-0000-00003E000000}"/>
    <cellStyle name="Normal 6" xfId="64" xr:uid="{00000000-0005-0000-0000-00003F000000}"/>
    <cellStyle name="Normal 7" xfId="65" xr:uid="{00000000-0005-0000-0000-000040000000}"/>
    <cellStyle name="Normal 8" xfId="66" xr:uid="{00000000-0005-0000-0000-000041000000}"/>
    <cellStyle name="Normal 9" xfId="67" xr:uid="{00000000-0005-0000-0000-000042000000}"/>
    <cellStyle name="Percent 10" xfId="68" xr:uid="{00000000-0005-0000-0000-000043000000}"/>
    <cellStyle name="Percent 11" xfId="69" xr:uid="{00000000-0005-0000-0000-000044000000}"/>
    <cellStyle name="Percent 12" xfId="70" xr:uid="{00000000-0005-0000-0000-000045000000}"/>
    <cellStyle name="Percent 13" xfId="71" xr:uid="{00000000-0005-0000-0000-000046000000}"/>
    <cellStyle name="Percent 14" xfId="72" xr:uid="{00000000-0005-0000-0000-000047000000}"/>
    <cellStyle name="Percent 15" xfId="73" xr:uid="{00000000-0005-0000-0000-000048000000}"/>
    <cellStyle name="Percent 16" xfId="74" xr:uid="{00000000-0005-0000-0000-000049000000}"/>
    <cellStyle name="Percent 17" xfId="75" xr:uid="{00000000-0005-0000-0000-00004A000000}"/>
    <cellStyle name="Percent 18" xfId="76" xr:uid="{00000000-0005-0000-0000-00004B000000}"/>
    <cellStyle name="Percent 19" xfId="77" xr:uid="{00000000-0005-0000-0000-00004C000000}"/>
    <cellStyle name="Percent 2" xfId="7" xr:uid="{00000000-0005-0000-0000-00004D000000}"/>
    <cellStyle name="Percent 2 2" xfId="117" xr:uid="{00000000-0005-0000-0000-00004E000000}"/>
    <cellStyle name="Percent 20" xfId="78" xr:uid="{00000000-0005-0000-0000-00004F000000}"/>
    <cellStyle name="Percent 21" xfId="79" xr:uid="{00000000-0005-0000-0000-000050000000}"/>
    <cellStyle name="Percent 22" xfId="80" xr:uid="{00000000-0005-0000-0000-000051000000}"/>
    <cellStyle name="Percent 23" xfId="81" xr:uid="{00000000-0005-0000-0000-000052000000}"/>
    <cellStyle name="Percent 24" xfId="82" xr:uid="{00000000-0005-0000-0000-000053000000}"/>
    <cellStyle name="Percent 27" xfId="83" xr:uid="{00000000-0005-0000-0000-000054000000}"/>
    <cellStyle name="Percent 28" xfId="84" xr:uid="{00000000-0005-0000-0000-000055000000}"/>
    <cellStyle name="Percent 29" xfId="85" xr:uid="{00000000-0005-0000-0000-000056000000}"/>
    <cellStyle name="Percent 3" xfId="13" xr:uid="{00000000-0005-0000-0000-000057000000}"/>
    <cellStyle name="Percent 30" xfId="86" xr:uid="{00000000-0005-0000-0000-000058000000}"/>
    <cellStyle name="Percent 31" xfId="87" xr:uid="{00000000-0005-0000-0000-000059000000}"/>
    <cellStyle name="Percent 32" xfId="88" xr:uid="{00000000-0005-0000-0000-00005A000000}"/>
    <cellStyle name="Percent 33" xfId="89" xr:uid="{00000000-0005-0000-0000-00005B000000}"/>
    <cellStyle name="Percent 34" xfId="90" xr:uid="{00000000-0005-0000-0000-00005C000000}"/>
    <cellStyle name="Percent 35" xfId="91" xr:uid="{00000000-0005-0000-0000-00005D000000}"/>
    <cellStyle name="Percent 36" xfId="92" xr:uid="{00000000-0005-0000-0000-00005E000000}"/>
    <cellStyle name="Percent 37" xfId="93" xr:uid="{00000000-0005-0000-0000-00005F000000}"/>
    <cellStyle name="Percent 38" xfId="94" xr:uid="{00000000-0005-0000-0000-000060000000}"/>
    <cellStyle name="Percent 39" xfId="95" xr:uid="{00000000-0005-0000-0000-000061000000}"/>
    <cellStyle name="Percent 4" xfId="96" xr:uid="{00000000-0005-0000-0000-000062000000}"/>
    <cellStyle name="Percent 40" xfId="97" xr:uid="{00000000-0005-0000-0000-000063000000}"/>
    <cellStyle name="Percent 41" xfId="98" xr:uid="{00000000-0005-0000-0000-000064000000}"/>
    <cellStyle name="Percent 42" xfId="99" xr:uid="{00000000-0005-0000-0000-000065000000}"/>
    <cellStyle name="Percent 43" xfId="100" xr:uid="{00000000-0005-0000-0000-000066000000}"/>
    <cellStyle name="Percent 44" xfId="101" xr:uid="{00000000-0005-0000-0000-000067000000}"/>
    <cellStyle name="Percent 45" xfId="102" xr:uid="{00000000-0005-0000-0000-000068000000}"/>
    <cellStyle name="Percent 46" xfId="103" xr:uid="{00000000-0005-0000-0000-000069000000}"/>
    <cellStyle name="Percent 47" xfId="104" xr:uid="{00000000-0005-0000-0000-00006A000000}"/>
    <cellStyle name="Percent 48" xfId="105" xr:uid="{00000000-0005-0000-0000-00006B000000}"/>
    <cellStyle name="Percent 49" xfId="106" xr:uid="{00000000-0005-0000-0000-00006C000000}"/>
    <cellStyle name="Percent 5" xfId="107" xr:uid="{00000000-0005-0000-0000-00006D000000}"/>
    <cellStyle name="Percent 50" xfId="108" xr:uid="{00000000-0005-0000-0000-00006E000000}"/>
    <cellStyle name="Percent 51" xfId="109" xr:uid="{00000000-0005-0000-0000-00006F000000}"/>
    <cellStyle name="Percent 52" xfId="110" xr:uid="{00000000-0005-0000-0000-000070000000}"/>
    <cellStyle name="Percent 53" xfId="111" xr:uid="{00000000-0005-0000-0000-000071000000}"/>
    <cellStyle name="Percent 54" xfId="112" xr:uid="{00000000-0005-0000-0000-000072000000}"/>
    <cellStyle name="Percent 6" xfId="113" xr:uid="{00000000-0005-0000-0000-000073000000}"/>
    <cellStyle name="Percent 7" xfId="114" xr:uid="{00000000-0005-0000-0000-000074000000}"/>
    <cellStyle name="Percent 8" xfId="115" xr:uid="{00000000-0005-0000-0000-000075000000}"/>
    <cellStyle name="Percent 9" xfId="116" xr:uid="{00000000-0005-0000-0000-000076000000}"/>
    <cellStyle name="Standaard_PCBBEREK-I014-WHO" xfId="14" xr:uid="{00000000-0005-0000-0000-000077000000}"/>
  </cellStyles>
  <dxfs count="144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6C26F-A012-4C5C-A408-5F21ABAA167B}">
  <sheetPr>
    <pageSetUpPr fitToPage="1"/>
  </sheetPr>
  <dimension ref="A1:W36"/>
  <sheetViews>
    <sheetView tabSelected="1" topLeftCell="A2" zoomScale="90" zoomScaleNormal="90" zoomScalePageLayoutView="85" workbookViewId="0">
      <selection activeCell="H31" sqref="H31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55">
        <v>139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27" t="s">
        <v>20</v>
      </c>
      <c r="B13" s="28" t="s">
        <v>14</v>
      </c>
      <c r="C13" s="31">
        <v>1</v>
      </c>
      <c r="D13" s="30" t="s">
        <v>26</v>
      </c>
      <c r="E13" s="31" t="s">
        <v>19</v>
      </c>
      <c r="F13" s="35">
        <v>7.11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-60.521932259855639</v>
      </c>
      <c r="K13" s="34">
        <v>-6.0521932259855644</v>
      </c>
      <c r="L13" s="26"/>
      <c r="M13" s="27" t="s">
        <v>20</v>
      </c>
      <c r="N13" s="28" t="s">
        <v>14</v>
      </c>
      <c r="O13" s="31">
        <v>1</v>
      </c>
      <c r="P13" s="30" t="s">
        <v>26</v>
      </c>
      <c r="Q13" s="31" t="s">
        <v>19</v>
      </c>
      <c r="R13" s="35">
        <f>F13</f>
        <v>7.11</v>
      </c>
      <c r="S13" s="32">
        <v>18</v>
      </c>
      <c r="T13" s="35">
        <v>0.91</v>
      </c>
      <c r="U13" s="31">
        <v>1</v>
      </c>
      <c r="V13" s="33">
        <f>((R13-S13)/S13)*100</f>
        <v>-60.5</v>
      </c>
      <c r="W13" s="34">
        <v>-11.99</v>
      </c>
    </row>
    <row r="14" spans="1:23" ht="18" x14ac:dyDescent="0.35">
      <c r="A14" s="27" t="s">
        <v>22</v>
      </c>
      <c r="B14" s="28" t="s">
        <v>14</v>
      </c>
      <c r="C14" s="31">
        <v>2</v>
      </c>
      <c r="D14" s="30" t="s">
        <v>26</v>
      </c>
      <c r="E14" s="31" t="s">
        <v>19</v>
      </c>
      <c r="F14" s="35">
        <v>4.29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-47.810218978102192</v>
      </c>
      <c r="K14" s="34">
        <v>-4.781021897810219</v>
      </c>
      <c r="L14" s="26"/>
      <c r="M14" s="27" t="s">
        <v>22</v>
      </c>
      <c r="N14" s="28" t="s">
        <v>14</v>
      </c>
      <c r="O14" s="31">
        <v>2</v>
      </c>
      <c r="P14" s="30" t="s">
        <v>26</v>
      </c>
      <c r="Q14" s="31" t="s">
        <v>19</v>
      </c>
      <c r="R14" s="35">
        <f t="shared" ref="R14:R15" si="2">F14</f>
        <v>4.29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-48.99536321483771</v>
      </c>
      <c r="W14" s="34">
        <v>-7.34</v>
      </c>
    </row>
    <row r="15" spans="1:23" ht="18.75" thickBot="1" x14ac:dyDescent="0.4">
      <c r="A15" s="52" t="s">
        <v>24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1.84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2.2222222222222241</v>
      </c>
      <c r="K15" s="39">
        <v>0.2222222222222224</v>
      </c>
      <c r="L15" s="26"/>
      <c r="M15" s="52" t="s">
        <v>24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1.84</v>
      </c>
      <c r="S15" s="37">
        <v>1.913</v>
      </c>
      <c r="T15" s="50">
        <v>0.23</v>
      </c>
      <c r="U15" s="36">
        <v>1</v>
      </c>
      <c r="V15" s="38">
        <f t="shared" si="3"/>
        <v>-3.8159958180867726</v>
      </c>
      <c r="W15" s="39">
        <v>-0.32</v>
      </c>
    </row>
    <row r="36" spans="5:5" x14ac:dyDescent="0.25">
      <c r="E36" s="11" t="s">
        <v>13</v>
      </c>
    </row>
  </sheetData>
  <sheetProtection algorithmName="SHA-512" hashValue="XkNhVf2GWcZii+8Til4nzLWkxn8Vambkc3T2zyM7tf5Rsc0+GYdAjYNSBEiV+I6t/5ojcjwdOg1+5ZxfgakqCg==" saltValue="wWzS/b/NE3S9zuvmWLNyNw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143" priority="7" stopIfTrue="1" operator="between">
      <formula>-2</formula>
      <formula>2</formula>
    </cfRule>
    <cfRule type="cellIs" dxfId="142" priority="8" stopIfTrue="1" operator="between">
      <formula>-3</formula>
      <formula>3</formula>
    </cfRule>
    <cfRule type="cellIs" dxfId="141" priority="9" operator="notBetween">
      <formula>-3</formula>
      <formula>3</formula>
    </cfRule>
  </conditionalFormatting>
  <conditionalFormatting sqref="W14:W15">
    <cfRule type="cellIs" dxfId="140" priority="1" stopIfTrue="1" operator="between">
      <formula>-2</formula>
      <formula>2</formula>
    </cfRule>
    <cfRule type="cellIs" dxfId="139" priority="2" stopIfTrue="1" operator="between">
      <formula>-3</formula>
      <formula>3</formula>
    </cfRule>
    <cfRule type="cellIs" dxfId="138" priority="3" operator="notBetween">
      <formula>-3</formula>
      <formula>3</formula>
    </cfRule>
  </conditionalFormatting>
  <conditionalFormatting sqref="W13:W15">
    <cfRule type="cellIs" dxfId="137" priority="4" stopIfTrue="1" operator="between">
      <formula>-2</formula>
      <formula>2</formula>
    </cfRule>
    <cfRule type="cellIs" dxfId="136" priority="5" stopIfTrue="1" operator="between">
      <formula>-3</formula>
      <formula>3</formula>
    </cfRule>
    <cfRule type="cellIs" dxfId="135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92F70-15F5-45B4-9F87-C0372E214CCF}">
  <sheetPr codeName="Sheet9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644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5">
        <v>18.3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1.6102165463631266</v>
      </c>
      <c r="K13" s="34">
        <v>0.16102165463631268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5">
        <f>F13</f>
        <v>18.3</v>
      </c>
      <c r="S13" s="32">
        <v>18</v>
      </c>
      <c r="T13" s="35">
        <v>0.91</v>
      </c>
      <c r="U13" s="31">
        <v>1</v>
      </c>
      <c r="V13" s="33">
        <f>((R13-S13)/S13)*100</f>
        <v>1.6666666666666705</v>
      </c>
      <c r="W13" s="34">
        <v>0.32967032967033044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5">
        <v>8.5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3.4063260340632522</v>
      </c>
      <c r="K14" s="34">
        <v>0.34063260340632523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5">
        <f t="shared" ref="R14:R15" si="2">F14</f>
        <v>8.5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1.0581381524194557</v>
      </c>
      <c r="W14" s="34">
        <v>0.15864527629233582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2.1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16.666666666666668</v>
      </c>
      <c r="K15" s="39">
        <v>1.6666666666666667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2.1</v>
      </c>
      <c r="S15" s="37">
        <v>1.913</v>
      </c>
      <c r="T15" s="50">
        <v>0.23</v>
      </c>
      <c r="U15" s="36">
        <v>1</v>
      </c>
      <c r="V15" s="38">
        <f t="shared" si="3"/>
        <v>9.7752221641400983</v>
      </c>
      <c r="W15" s="39">
        <v>0.81304347826086976</v>
      </c>
    </row>
    <row r="36" spans="5:5" x14ac:dyDescent="0.25">
      <c r="E36" s="11" t="s">
        <v>13</v>
      </c>
    </row>
  </sheetData>
  <sheetProtection algorithmName="SHA-512" hashValue="cyzgZcFhSGJRYsSYgZZSBhhNyqiSOfOHdtTInoYFgOTe6iJm06dLdIjWcyWYg5kP5jU+qsaSFoq5pGYd1kQ0vQ==" saltValue="5H6lYKeGOaGPmP9wQCI5og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62" priority="7" stopIfTrue="1" operator="between">
      <formula>-2</formula>
      <formula>2</formula>
    </cfRule>
    <cfRule type="cellIs" dxfId="61" priority="8" stopIfTrue="1" operator="between">
      <formula>-3</formula>
      <formula>3</formula>
    </cfRule>
    <cfRule type="cellIs" dxfId="60" priority="9" operator="notBetween">
      <formula>-3</formula>
      <formula>3</formula>
    </cfRule>
  </conditionalFormatting>
  <conditionalFormatting sqref="W14:W15">
    <cfRule type="cellIs" dxfId="59" priority="1" stopIfTrue="1" operator="between">
      <formula>-2</formula>
      <formula>2</formula>
    </cfRule>
    <cfRule type="cellIs" dxfId="58" priority="2" stopIfTrue="1" operator="between">
      <formula>-3</formula>
      <formula>3</formula>
    </cfRule>
    <cfRule type="cellIs" dxfId="57" priority="3" operator="notBetween">
      <formula>-3</formula>
      <formula>3</formula>
    </cfRule>
  </conditionalFormatting>
  <conditionalFormatting sqref="W13:W15">
    <cfRule type="cellIs" dxfId="56" priority="4" stopIfTrue="1" operator="between">
      <formula>-2</formula>
      <formula>2</formula>
    </cfRule>
    <cfRule type="cellIs" dxfId="55" priority="5" stopIfTrue="1" operator="between">
      <formula>-3</formula>
      <formula>3</formula>
    </cfRule>
    <cfRule type="cellIs" dxfId="54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4985-96D5-4FAF-B72A-F1E1EC2CDED3}">
  <sheetPr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3">
        <v>659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18.399999999999999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2.1654636313159186</v>
      </c>
      <c r="K13" s="34">
        <v>0.2165463631315919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18.399999999999999</v>
      </c>
      <c r="S13" s="32">
        <v>18</v>
      </c>
      <c r="T13" s="35">
        <v>0.91</v>
      </c>
      <c r="U13" s="31">
        <v>1</v>
      </c>
      <c r="V13" s="33">
        <f>((R13-S13)/S13)*100</f>
        <v>2.2222222222222143</v>
      </c>
      <c r="W13" s="34">
        <v>0.439560439560438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5">
        <v>8.34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1.4598540145985306</v>
      </c>
      <c r="K14" s="34">
        <v>0.14598540145985306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5">
        <f t="shared" ref="R14:R15" si="2">F14</f>
        <v>8.34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-0.8441326833907945</v>
      </c>
      <c r="W14" s="34">
        <v>-0.12655971479500841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1.79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-0.55555555555555602</v>
      </c>
      <c r="K15" s="39">
        <v>-5.5555555555555601E-2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1.79</v>
      </c>
      <c r="S15" s="37">
        <v>1.913</v>
      </c>
      <c r="T15" s="50">
        <v>0.23</v>
      </c>
      <c r="U15" s="36">
        <v>1</v>
      </c>
      <c r="V15" s="38">
        <f t="shared" si="3"/>
        <v>-6.4296915838996345</v>
      </c>
      <c r="W15" s="39">
        <v>-0.5347826086956522</v>
      </c>
    </row>
    <row r="36" spans="5:5" x14ac:dyDescent="0.25">
      <c r="E36" s="11" t="s">
        <v>13</v>
      </c>
    </row>
  </sheetData>
  <sheetProtection algorithmName="SHA-512" hashValue="lN723s6zYS8tIurfG2z5axzYh7fFg8ooNcduHjRtxgxZnzEIzpXiyl7TbJ0MVjksBlK96DgtkLxIZvQ6jrVyWg==" saltValue="U7bHF2WQd9nGzVb+lH0Iug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53" priority="7" stopIfTrue="1" operator="between">
      <formula>-2</formula>
      <formula>2</formula>
    </cfRule>
    <cfRule type="cellIs" dxfId="52" priority="8" stopIfTrue="1" operator="between">
      <formula>-3</formula>
      <formula>3</formula>
    </cfRule>
    <cfRule type="cellIs" dxfId="51" priority="9" operator="notBetween">
      <formula>-3</formula>
      <formula>3</formula>
    </cfRule>
  </conditionalFormatting>
  <conditionalFormatting sqref="W14:W15">
    <cfRule type="cellIs" dxfId="50" priority="1" stopIfTrue="1" operator="between">
      <formula>-2</formula>
      <formula>2</formula>
    </cfRule>
    <cfRule type="cellIs" dxfId="49" priority="2" stopIfTrue="1" operator="between">
      <formula>-3</formula>
      <formula>3</formula>
    </cfRule>
    <cfRule type="cellIs" dxfId="48" priority="3" operator="notBetween">
      <formula>-3</formula>
      <formula>3</formula>
    </cfRule>
  </conditionalFormatting>
  <conditionalFormatting sqref="W13:W15">
    <cfRule type="cellIs" dxfId="47" priority="4" stopIfTrue="1" operator="between">
      <formula>-2</formula>
      <formula>2</formula>
    </cfRule>
    <cfRule type="cellIs" dxfId="46" priority="5" stopIfTrue="1" operator="between">
      <formula>-3</formula>
      <formula>3</formula>
    </cfRule>
    <cfRule type="cellIs" dxfId="45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50AB-6924-4BAC-9B9D-60EEB5C18DD6}">
  <sheetPr codeName="Sheet10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689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18.100000000000001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0.49972237645752282</v>
      </c>
      <c r="K13" s="34">
        <v>4.9972237645752274E-2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18.100000000000001</v>
      </c>
      <c r="S13" s="32">
        <v>18</v>
      </c>
      <c r="T13" s="35">
        <v>0.91</v>
      </c>
      <c r="U13" s="31">
        <v>1</v>
      </c>
      <c r="V13" s="33">
        <f>((R13-S13)/S13)*100</f>
        <v>0.55555555555556346</v>
      </c>
      <c r="W13" s="34">
        <v>0.10989010989011144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5">
        <v>8.33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1.3381995133819882</v>
      </c>
      <c r="K14" s="34">
        <v>0.13381995133819882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5">
        <f t="shared" ref="R14:R15" si="2">F14</f>
        <v>8.33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-0.96302461062893263</v>
      </c>
      <c r="W14" s="34">
        <v>-0.14438502673796705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2.23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23.888888888888886</v>
      </c>
      <c r="K15" s="39">
        <v>2.3888888888888884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2.23</v>
      </c>
      <c r="S15" s="37">
        <v>1.913</v>
      </c>
      <c r="T15" s="50">
        <v>0.23</v>
      </c>
      <c r="U15" s="36">
        <v>1</v>
      </c>
      <c r="V15" s="38">
        <f t="shared" si="3"/>
        <v>16.570831155253526</v>
      </c>
      <c r="W15" s="39">
        <v>1.3782608695652172</v>
      </c>
    </row>
    <row r="36" spans="5:5" x14ac:dyDescent="0.25">
      <c r="E36" s="11" t="s">
        <v>13</v>
      </c>
    </row>
  </sheetData>
  <sheetProtection algorithmName="SHA-512" hashValue="k7YmnDTY2x4snY7IL8pwgEott7AVPNJz6CjoS3z3CwjcAf3f/CzKMt4x1Sr5PezUl7l/C8B4ntwv/MvnfOJSNg==" saltValue="JQ+KBzsJYIleh20VtiB+QA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44" priority="7" stopIfTrue="1" operator="between">
      <formula>-2</formula>
      <formula>2</formula>
    </cfRule>
    <cfRule type="cellIs" dxfId="43" priority="8" stopIfTrue="1" operator="between">
      <formula>-3</formula>
      <formula>3</formula>
    </cfRule>
    <cfRule type="cellIs" dxfId="42" priority="9" operator="notBetween">
      <formula>-3</formula>
      <formula>3</formula>
    </cfRule>
  </conditionalFormatting>
  <conditionalFormatting sqref="W14:W15">
    <cfRule type="cellIs" dxfId="41" priority="1" stopIfTrue="1" operator="between">
      <formula>-2</formula>
      <formula>2</formula>
    </cfRule>
    <cfRule type="cellIs" dxfId="40" priority="2" stopIfTrue="1" operator="between">
      <formula>-3</formula>
      <formula>3</formula>
    </cfRule>
    <cfRule type="cellIs" dxfId="39" priority="3" operator="notBetween">
      <formula>-3</formula>
      <formula>3</formula>
    </cfRule>
  </conditionalFormatting>
  <conditionalFormatting sqref="W13:W15">
    <cfRule type="cellIs" dxfId="38" priority="4" stopIfTrue="1" operator="between">
      <formula>-2</formula>
      <formula>2</formula>
    </cfRule>
    <cfRule type="cellIs" dxfId="37" priority="5" stopIfTrue="1" operator="between">
      <formula>-3</formula>
      <formula>3</formula>
    </cfRule>
    <cfRule type="cellIs" dxfId="36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DD2F-195E-4CB9-ACE2-74E22F213B5D}">
  <sheetPr codeName="Sheet4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4">
        <v>700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19.5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8.2731815657967704</v>
      </c>
      <c r="K13" s="34">
        <v>0.827318156579677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19.5</v>
      </c>
      <c r="S13" s="32">
        <v>18</v>
      </c>
      <c r="T13" s="35">
        <v>0.91</v>
      </c>
      <c r="U13" s="31">
        <v>1</v>
      </c>
      <c r="V13" s="33">
        <f>((R13-S13)/S13)*100</f>
        <v>8.3333333333333321</v>
      </c>
      <c r="W13" s="34">
        <v>1.6483516483516483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5">
        <v>9.5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15.571776155717753</v>
      </c>
      <c r="K14" s="34">
        <v>1.5571776155717754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5">
        <f t="shared" ref="R14:R15" si="2">F14</f>
        <v>9.5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12.94733087623351</v>
      </c>
      <c r="W14" s="34">
        <v>1.9411764705882359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1.72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-4.4444444444444482</v>
      </c>
      <c r="K15" s="39">
        <v>-0.44444444444444481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1.72</v>
      </c>
      <c r="S15" s="37">
        <v>1.913</v>
      </c>
      <c r="T15" s="50">
        <v>0.23</v>
      </c>
      <c r="U15" s="36">
        <v>1</v>
      </c>
      <c r="V15" s="38">
        <f t="shared" si="3"/>
        <v>-10.08886565603764</v>
      </c>
      <c r="W15" s="39">
        <v>-0.83913043478260896</v>
      </c>
    </row>
    <row r="36" spans="5:5" x14ac:dyDescent="0.25">
      <c r="E36" s="11" t="s">
        <v>13</v>
      </c>
    </row>
  </sheetData>
  <sheetProtection algorithmName="SHA-512" hashValue="mFRKeoLSP297JLm31ERmbMsWztCt9d6xUNvJQdEUHPQ7l6IUS10roFAKIQUSuulcSRNpXv3o3xjox5Y4rB8GfQ==" saltValue="ELmvb+vpMHsjXNu8SLZa+g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35" priority="7" stopIfTrue="1" operator="between">
      <formula>-2</formula>
      <formula>2</formula>
    </cfRule>
    <cfRule type="cellIs" dxfId="34" priority="8" stopIfTrue="1" operator="between">
      <formula>-3</formula>
      <formula>3</formula>
    </cfRule>
    <cfRule type="cellIs" dxfId="33" priority="9" operator="notBetween">
      <formula>-3</formula>
      <formula>3</formula>
    </cfRule>
  </conditionalFormatting>
  <conditionalFormatting sqref="W14:W15">
    <cfRule type="cellIs" dxfId="32" priority="1" stopIfTrue="1" operator="between">
      <formula>-2</formula>
      <formula>2</formula>
    </cfRule>
    <cfRule type="cellIs" dxfId="31" priority="2" stopIfTrue="1" operator="between">
      <formula>-3</formula>
      <formula>3</formula>
    </cfRule>
    <cfRule type="cellIs" dxfId="30" priority="3" operator="notBetween">
      <formula>-3</formula>
      <formula>3</formula>
    </cfRule>
  </conditionalFormatting>
  <conditionalFormatting sqref="W13:W15">
    <cfRule type="cellIs" dxfId="29" priority="4" stopIfTrue="1" operator="between">
      <formula>-2</formula>
      <formula>2</formula>
    </cfRule>
    <cfRule type="cellIs" dxfId="28" priority="5" stopIfTrue="1" operator="between">
      <formula>-3</formula>
      <formula>3</formula>
    </cfRule>
    <cfRule type="cellIs" dxfId="27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FE04-8BE6-4CEF-A082-D85A870370DA}">
  <sheetPr codeName="Sheet15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744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17.600000000000001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-2.276513048306497</v>
      </c>
      <c r="K13" s="34">
        <v>-0.22765130483064969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17.600000000000001</v>
      </c>
      <c r="S13" s="32">
        <v>18</v>
      </c>
      <c r="T13" s="35">
        <v>0.91</v>
      </c>
      <c r="U13" s="31">
        <v>1</v>
      </c>
      <c r="V13" s="33">
        <f>((R13-S13)/S13)*100</f>
        <v>-2.2222222222222143</v>
      </c>
      <c r="W13" s="34">
        <v>-0.439560439560438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5">
        <v>8.26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0.48661800486616963</v>
      </c>
      <c r="K14" s="34">
        <v>4.8661800486616967E-2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5">
        <f t="shared" ref="R14:R15" si="2">F14</f>
        <v>8.26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-1.7952681012959197</v>
      </c>
      <c r="W14" s="34">
        <v>-0.26916221033868054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1.93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7.2222222222222161</v>
      </c>
      <c r="K15" s="39">
        <v>0.72222222222222154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1.93</v>
      </c>
      <c r="S15" s="37">
        <v>1.913</v>
      </c>
      <c r="T15" s="50">
        <v>0.23</v>
      </c>
      <c r="U15" s="36">
        <v>1</v>
      </c>
      <c r="V15" s="38">
        <f t="shared" si="3"/>
        <v>0.8886565603763672</v>
      </c>
      <c r="W15" s="39">
        <v>7.3913043478260443E-2</v>
      </c>
    </row>
    <row r="36" spans="5:5" x14ac:dyDescent="0.25">
      <c r="E36" s="11" t="s">
        <v>13</v>
      </c>
    </row>
  </sheetData>
  <sheetProtection algorithmName="SHA-512" hashValue="RQp1TTtw/kCH4tvbnNviZ5B50rgI/DME4vRy7UvqNXjFAD4EK5EIQSVu3X8NyaydJyzFoKE+g2479LZs/bHTfw==" saltValue="yPhSUH8hD24L8RPw6m+1Ow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26" priority="7" stopIfTrue="1" operator="between">
      <formula>-2</formula>
      <formula>2</formula>
    </cfRule>
    <cfRule type="cellIs" dxfId="25" priority="8" stopIfTrue="1" operator="between">
      <formula>-3</formula>
      <formula>3</formula>
    </cfRule>
    <cfRule type="cellIs" dxfId="24" priority="9" operator="notBetween">
      <formula>-3</formula>
      <formula>3</formula>
    </cfRule>
  </conditionalFormatting>
  <conditionalFormatting sqref="W14:W15">
    <cfRule type="cellIs" dxfId="23" priority="1" stopIfTrue="1" operator="between">
      <formula>-2</formula>
      <formula>2</formula>
    </cfRule>
    <cfRule type="cellIs" dxfId="22" priority="2" stopIfTrue="1" operator="between">
      <formula>-3</formula>
      <formula>3</formula>
    </cfRule>
    <cfRule type="cellIs" dxfId="21" priority="3" operator="notBetween">
      <formula>-3</formula>
      <formula>3</formula>
    </cfRule>
  </conditionalFormatting>
  <conditionalFormatting sqref="W13:W15">
    <cfRule type="cellIs" dxfId="20" priority="4" stopIfTrue="1" operator="between">
      <formula>-2</formula>
      <formula>2</formula>
    </cfRule>
    <cfRule type="cellIs" dxfId="19" priority="5" stopIfTrue="1" operator="between">
      <formula>-3</formula>
      <formula>3</formula>
    </cfRule>
    <cfRule type="cellIs" dxfId="18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6A5AA-5D7A-48AD-9A7D-F53A00F3B3CD}">
  <sheetPr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55">
        <v>842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27" t="s">
        <v>20</v>
      </c>
      <c r="B13" s="28" t="s">
        <v>14</v>
      </c>
      <c r="C13" s="31">
        <v>1</v>
      </c>
      <c r="D13" s="30" t="s">
        <v>26</v>
      </c>
      <c r="E13" s="31" t="s">
        <v>19</v>
      </c>
      <c r="F13" s="35">
        <v>17.100000000000001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-5.0527484730705163</v>
      </c>
      <c r="K13" s="34">
        <v>-0.50527484730705163</v>
      </c>
      <c r="L13" s="26"/>
      <c r="M13" s="27" t="s">
        <v>20</v>
      </c>
      <c r="N13" s="28" t="s">
        <v>14</v>
      </c>
      <c r="O13" s="31">
        <v>1</v>
      </c>
      <c r="P13" s="30" t="s">
        <v>26</v>
      </c>
      <c r="Q13" s="31" t="s">
        <v>19</v>
      </c>
      <c r="R13" s="35">
        <f>F13</f>
        <v>17.100000000000001</v>
      </c>
      <c r="S13" s="32">
        <v>18</v>
      </c>
      <c r="T13" s="35">
        <v>0.91</v>
      </c>
      <c r="U13" s="31">
        <v>1</v>
      </c>
      <c r="V13" s="33">
        <f>((R13-S13)/S13)*100</f>
        <v>-4.999999999999992</v>
      </c>
      <c r="W13" s="34">
        <v>-0.98901098901098738</v>
      </c>
    </row>
    <row r="14" spans="1:23" ht="18" x14ac:dyDescent="0.35">
      <c r="A14" s="27" t="s">
        <v>22</v>
      </c>
      <c r="B14" s="28" t="s">
        <v>14</v>
      </c>
      <c r="C14" s="31">
        <v>2</v>
      </c>
      <c r="D14" s="30" t="s">
        <v>26</v>
      </c>
      <c r="E14" s="31" t="s">
        <v>19</v>
      </c>
      <c r="F14" s="35">
        <v>8.19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-0.36496350364964886</v>
      </c>
      <c r="K14" s="34">
        <v>-3.6496350364964882E-2</v>
      </c>
      <c r="L14" s="26"/>
      <c r="M14" s="27" t="s">
        <v>22</v>
      </c>
      <c r="N14" s="28" t="s">
        <v>14</v>
      </c>
      <c r="O14" s="31">
        <v>2</v>
      </c>
      <c r="P14" s="30" t="s">
        <v>26</v>
      </c>
      <c r="Q14" s="31" t="s">
        <v>19</v>
      </c>
      <c r="R14" s="35">
        <f t="shared" ref="R14:R15" si="2">F14</f>
        <v>8.19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-2.6275115919629068</v>
      </c>
      <c r="W14" s="34">
        <v>-0.39393939393939403</v>
      </c>
    </row>
    <row r="15" spans="1:23" ht="18.75" thickBot="1" x14ac:dyDescent="0.4">
      <c r="A15" s="52" t="s">
        <v>24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1.8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0</v>
      </c>
      <c r="K15" s="39">
        <v>0</v>
      </c>
      <c r="L15" s="26"/>
      <c r="M15" s="52" t="s">
        <v>24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1.8</v>
      </c>
      <c r="S15" s="37">
        <v>1.913</v>
      </c>
      <c r="T15" s="50">
        <v>0.23</v>
      </c>
      <c r="U15" s="36">
        <v>1</v>
      </c>
      <c r="V15" s="38">
        <f t="shared" si="3"/>
        <v>-5.9069524307370616</v>
      </c>
      <c r="W15" s="39">
        <v>-0.4913043478260869</v>
      </c>
    </row>
    <row r="36" spans="5:5" x14ac:dyDescent="0.25">
      <c r="E36" s="11" t="s">
        <v>13</v>
      </c>
    </row>
  </sheetData>
  <sheetProtection algorithmName="SHA-512" hashValue="S674iVFo8g76m2jzFZ7BEV+TFvddpNAyRfminU0J65JBRiodkYFqO+Rlaz6YzxYUU+lulDMhwZvrq2Vj6ofYEA==" saltValue="VdZVb8SL+koSgIuqFHxZMQ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17" priority="7" stopIfTrue="1" operator="between">
      <formula>-2</formula>
      <formula>2</formula>
    </cfRule>
    <cfRule type="cellIs" dxfId="16" priority="8" stopIfTrue="1" operator="between">
      <formula>-3</formula>
      <formula>3</formula>
    </cfRule>
    <cfRule type="cellIs" dxfId="15" priority="9" operator="notBetween">
      <formula>-3</formula>
      <formula>3</formula>
    </cfRule>
  </conditionalFormatting>
  <conditionalFormatting sqref="W14:W15">
    <cfRule type="cellIs" dxfId="14" priority="1" stopIfTrue="1" operator="between">
      <formula>-2</formula>
      <formula>2</formula>
    </cfRule>
    <cfRule type="cellIs" dxfId="13" priority="2" stopIfTrue="1" operator="between">
      <formula>-3</formula>
      <formula>3</formula>
    </cfRule>
    <cfRule type="cellIs" dxfId="12" priority="3" operator="notBetween">
      <formula>-3</formula>
      <formula>3</formula>
    </cfRule>
  </conditionalFormatting>
  <conditionalFormatting sqref="W13:W15">
    <cfRule type="cellIs" dxfId="11" priority="4" stopIfTrue="1" operator="between">
      <formula>-2</formula>
      <formula>2</formula>
    </cfRule>
    <cfRule type="cellIs" dxfId="10" priority="5" stopIfTrue="1" operator="between">
      <formula>-3</formula>
      <formula>3</formula>
    </cfRule>
    <cfRule type="cellIs" dxfId="9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8363-1E14-473F-B94E-14D929A63B55}">
  <sheetPr>
    <pageSetUpPr fitToPage="1"/>
  </sheetPr>
  <dimension ref="A1:W36"/>
  <sheetViews>
    <sheetView topLeftCell="A2" zoomScale="90" zoomScaleNormal="90" zoomScalePageLayoutView="85" workbookViewId="0">
      <selection activeCell="N39" sqref="N39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55">
        <v>904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27" t="s">
        <v>20</v>
      </c>
      <c r="B13" s="28" t="s">
        <v>14</v>
      </c>
      <c r="C13" s="31">
        <v>1</v>
      </c>
      <c r="D13" s="30" t="s">
        <v>26</v>
      </c>
      <c r="E13" s="31" t="s">
        <v>19</v>
      </c>
      <c r="F13" s="35">
        <v>20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11.04941699056079</v>
      </c>
      <c r="K13" s="34">
        <v>1.104941699056079</v>
      </c>
      <c r="L13" s="26"/>
      <c r="M13" s="27" t="s">
        <v>20</v>
      </c>
      <c r="N13" s="28" t="s">
        <v>14</v>
      </c>
      <c r="O13" s="31">
        <v>1</v>
      </c>
      <c r="P13" s="30" t="s">
        <v>26</v>
      </c>
      <c r="Q13" s="31" t="s">
        <v>19</v>
      </c>
      <c r="R13" s="35">
        <f>F13</f>
        <v>20</v>
      </c>
      <c r="S13" s="32">
        <v>18</v>
      </c>
      <c r="T13" s="35">
        <v>0.91</v>
      </c>
      <c r="U13" s="31">
        <v>1</v>
      </c>
      <c r="V13" s="33">
        <f>((R13-S13)/S13)*100</f>
        <v>11.111111111111111</v>
      </c>
      <c r="W13" s="34">
        <v>2.2000000000000002</v>
      </c>
    </row>
    <row r="14" spans="1:23" ht="18" x14ac:dyDescent="0.35">
      <c r="A14" s="27" t="s">
        <v>22</v>
      </c>
      <c r="B14" s="28" t="s">
        <v>14</v>
      </c>
      <c r="C14" s="31">
        <v>2</v>
      </c>
      <c r="D14" s="30" t="s">
        <v>26</v>
      </c>
      <c r="E14" s="31" t="s">
        <v>19</v>
      </c>
      <c r="F14" s="35">
        <v>9.23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12.287104622871043</v>
      </c>
      <c r="K14" s="34">
        <v>1.2287104622871043</v>
      </c>
      <c r="L14" s="26"/>
      <c r="M14" s="27" t="s">
        <v>22</v>
      </c>
      <c r="N14" s="28" t="s">
        <v>14</v>
      </c>
      <c r="O14" s="31">
        <v>2</v>
      </c>
      <c r="P14" s="30" t="s">
        <v>26</v>
      </c>
      <c r="Q14" s="31" t="s">
        <v>19</v>
      </c>
      <c r="R14" s="35">
        <f t="shared" ref="R14:R15" si="2">F14</f>
        <v>9.23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9.7372488408037192</v>
      </c>
      <c r="W14" s="34">
        <v>1.46</v>
      </c>
    </row>
    <row r="15" spans="1:23" ht="18.75" thickBot="1" x14ac:dyDescent="0.4">
      <c r="A15" s="52" t="s">
        <v>24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3.1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72.222222222222214</v>
      </c>
      <c r="K15" s="39">
        <v>7.2222222222222214</v>
      </c>
      <c r="L15" s="26"/>
      <c r="M15" s="52" t="s">
        <v>24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3.1</v>
      </c>
      <c r="S15" s="37">
        <v>1.913</v>
      </c>
      <c r="T15" s="50">
        <v>0.23</v>
      </c>
      <c r="U15" s="36">
        <v>1</v>
      </c>
      <c r="V15" s="38">
        <f t="shared" si="3"/>
        <v>62.049137480397285</v>
      </c>
      <c r="W15" s="39">
        <v>5.15</v>
      </c>
    </row>
    <row r="36" spans="5:5" x14ac:dyDescent="0.25">
      <c r="E36" s="11" t="s">
        <v>13</v>
      </c>
    </row>
  </sheetData>
  <sheetProtection algorithmName="SHA-512" hashValue="UDfGYOC5xz92g3agyPGwbQN7vS28MQQZ0yaL/ay8UZEIhTG9tQgfVVu25zW6trVFmU+bWKwY38hisaH9UqKPOA==" saltValue="jrqQF/TsTG41n5chSLIWJg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8" priority="7" stopIfTrue="1" operator="between">
      <formula>-2</formula>
      <formula>2</formula>
    </cfRule>
    <cfRule type="cellIs" dxfId="7" priority="8" stopIfTrue="1" operator="between">
      <formula>-3</formula>
      <formula>3</formula>
    </cfRule>
    <cfRule type="cellIs" dxfId="6" priority="9" operator="notBetween">
      <formula>-3</formula>
      <formula>3</formula>
    </cfRule>
  </conditionalFormatting>
  <conditionalFormatting sqref="W14:W15">
    <cfRule type="cellIs" dxfId="5" priority="1" stopIfTrue="1" operator="between">
      <formula>-2</formula>
      <formula>2</formula>
    </cfRule>
    <cfRule type="cellIs" dxfId="4" priority="2" stopIfTrue="1" operator="between">
      <formula>-3</formula>
      <formula>3</formula>
    </cfRule>
    <cfRule type="cellIs" dxfId="3" priority="3" operator="notBetween">
      <formula>-3</formula>
      <formula>3</formula>
    </cfRule>
  </conditionalFormatting>
  <conditionalFormatting sqref="W13:W15">
    <cfRule type="cellIs" dxfId="2" priority="4" stopIfTrue="1" operator="between">
      <formula>-2</formula>
      <formula>2</formula>
    </cfRule>
    <cfRule type="cellIs" dxfId="1" priority="5" stopIfTrue="1" operator="between">
      <formula>-3</formula>
      <formula>3</formula>
    </cfRule>
    <cfRule type="cellIs" dxfId="0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B481-D887-4839-AC50-D3CD288AAA69}">
  <sheetPr codeName="Sheet11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223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29">
        <v>1</v>
      </c>
      <c r="D13" s="30" t="s">
        <v>26</v>
      </c>
      <c r="E13" s="31" t="s">
        <v>19</v>
      </c>
      <c r="F13" s="32">
        <v>17.8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-1.1660188784008931</v>
      </c>
      <c r="K13" s="34">
        <v>-0.1166018878400893</v>
      </c>
      <c r="L13" s="26"/>
      <c r="M13" s="51" t="s">
        <v>21</v>
      </c>
      <c r="N13" s="28" t="s">
        <v>14</v>
      </c>
      <c r="O13" s="29">
        <v>1</v>
      </c>
      <c r="P13" s="30" t="s">
        <v>26</v>
      </c>
      <c r="Q13" s="31" t="s">
        <v>19</v>
      </c>
      <c r="R13" s="32">
        <f>F13</f>
        <v>17.8</v>
      </c>
      <c r="S13" s="32">
        <v>18</v>
      </c>
      <c r="T13" s="35">
        <v>0.91</v>
      </c>
      <c r="U13" s="31">
        <v>1</v>
      </c>
      <c r="V13" s="33">
        <f>((R13-S13)/S13)*100</f>
        <v>-1.1111111111111072</v>
      </c>
      <c r="W13" s="34">
        <v>-0.219780219780219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2">
        <v>8.89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8.1508515815085136</v>
      </c>
      <c r="K14" s="34">
        <v>0.81508515815085147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2">
        <f t="shared" ref="R14:R15" si="2">F14</f>
        <v>8.89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5.6949233147069434</v>
      </c>
      <c r="W14" s="34">
        <v>0.8538324420677379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1.9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5.5555555555555483</v>
      </c>
      <c r="K15" s="39">
        <v>0.5555555555555548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1.9</v>
      </c>
      <c r="S15" s="37">
        <v>1.913</v>
      </c>
      <c r="T15" s="50">
        <v>0.23</v>
      </c>
      <c r="U15" s="36">
        <v>1</v>
      </c>
      <c r="V15" s="38">
        <f t="shared" si="3"/>
        <v>-0.67956089911134987</v>
      </c>
      <c r="W15" s="39">
        <v>-5.652173913043531E-2</v>
      </c>
    </row>
    <row r="36" spans="5:5" x14ac:dyDescent="0.25">
      <c r="E36" s="11" t="s">
        <v>13</v>
      </c>
    </row>
  </sheetData>
  <sheetProtection algorithmName="SHA-512" hashValue="BavgIcuKVEceX5ZCt9Q87cTVNHT4yLfuF32gwAmelpuD4LPPBGqB42Q6lALqKNH9SqjJJnqPIXZXAXnFKb3C7A==" saltValue="xR07fDqN7W0zldIVqv+IWw==" spinCount="100000" sheet="1" objects="1" scenarios="1" selectLockedCells="1" selectUnlockedCells="1"/>
  <mergeCells count="3">
    <mergeCell ref="A2:K2"/>
    <mergeCell ref="A8:K8"/>
    <mergeCell ref="M8:W8"/>
  </mergeCells>
  <phoneticPr fontId="13" type="noConversion"/>
  <conditionalFormatting sqref="K13:K15">
    <cfRule type="cellIs" dxfId="134" priority="7" stopIfTrue="1" operator="between">
      <formula>-2</formula>
      <formula>2</formula>
    </cfRule>
    <cfRule type="cellIs" dxfId="133" priority="8" stopIfTrue="1" operator="between">
      <formula>-3</formula>
      <formula>3</formula>
    </cfRule>
    <cfRule type="cellIs" dxfId="132" priority="9" operator="notBetween">
      <formula>-3</formula>
      <formula>3</formula>
    </cfRule>
  </conditionalFormatting>
  <conditionalFormatting sqref="W14:W15">
    <cfRule type="cellIs" dxfId="131" priority="1" stopIfTrue="1" operator="between">
      <formula>-2</formula>
      <formula>2</formula>
    </cfRule>
    <cfRule type="cellIs" dxfId="130" priority="2" stopIfTrue="1" operator="between">
      <formula>-3</formula>
      <formula>3</formula>
    </cfRule>
    <cfRule type="cellIs" dxfId="129" priority="3" operator="notBetween">
      <formula>-3</formula>
      <formula>3</formula>
    </cfRule>
  </conditionalFormatting>
  <conditionalFormatting sqref="W13:W15">
    <cfRule type="cellIs" dxfId="128" priority="4" stopIfTrue="1" operator="between">
      <formula>-2</formula>
      <formula>2</formula>
    </cfRule>
    <cfRule type="cellIs" dxfId="127" priority="5" stopIfTrue="1" operator="between">
      <formula>-3</formula>
      <formula>3</formula>
    </cfRule>
    <cfRule type="cellIs" dxfId="126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02629-3F72-4CD4-91F0-E71B88E05650}">
  <sheetPr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225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18.2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1.0549694614103149</v>
      </c>
      <c r="K13" s="34">
        <v>0.10549694614103149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18.2</v>
      </c>
      <c r="S13" s="32">
        <v>18</v>
      </c>
      <c r="T13" s="35">
        <v>0.91</v>
      </c>
      <c r="U13" s="31">
        <v>1</v>
      </c>
      <c r="V13" s="33">
        <f>((R13-S13)/S13)*100</f>
        <v>1.1111111111111072</v>
      </c>
      <c r="W13" s="34">
        <v>0.219780219780219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2">
        <v>8.3000000000000007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0.9732360097323608</v>
      </c>
      <c r="K14" s="34">
        <v>9.7323600973236085E-2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2">
        <f t="shared" ref="R14:R15" si="2">F14</f>
        <v>8.3000000000000007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-1.3197003923433466</v>
      </c>
      <c r="W14" s="34">
        <v>-0.19786096256684291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1.8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0</v>
      </c>
      <c r="K15" s="39">
        <v>0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1.8</v>
      </c>
      <c r="S15" s="37">
        <v>1.913</v>
      </c>
      <c r="T15" s="50">
        <v>0.23</v>
      </c>
      <c r="U15" s="36">
        <v>1</v>
      </c>
      <c r="V15" s="38">
        <f t="shared" si="3"/>
        <v>-5.9069524307370616</v>
      </c>
      <c r="W15" s="39">
        <v>-0.4913043478260869</v>
      </c>
    </row>
    <row r="36" spans="5:5" x14ac:dyDescent="0.25">
      <c r="E36" s="11" t="s">
        <v>13</v>
      </c>
    </row>
  </sheetData>
  <sheetProtection algorithmName="SHA-512" hashValue="FTXpaXWQCUK+zgAlS1sf/TCrMhkdjzyTVIJT8+v/xbuzKuH0rcJDUJh+8htUxXkoKuIhN1xVu+iu+ECNxEidaQ==" saltValue="BFJ2FOeXtxzJsRWS0/jFRQ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125" priority="7" stopIfTrue="1" operator="between">
      <formula>-2</formula>
      <formula>2</formula>
    </cfRule>
    <cfRule type="cellIs" dxfId="124" priority="8" stopIfTrue="1" operator="between">
      <formula>-3</formula>
      <formula>3</formula>
    </cfRule>
    <cfRule type="cellIs" dxfId="123" priority="9" operator="notBetween">
      <formula>-3</formula>
      <formula>3</formula>
    </cfRule>
  </conditionalFormatting>
  <conditionalFormatting sqref="W14:W15">
    <cfRule type="cellIs" dxfId="122" priority="1" stopIfTrue="1" operator="between">
      <formula>-2</formula>
      <formula>2</formula>
    </cfRule>
    <cfRule type="cellIs" dxfId="121" priority="2" stopIfTrue="1" operator="between">
      <formula>-3</formula>
      <formula>3</formula>
    </cfRule>
    <cfRule type="cellIs" dxfId="120" priority="3" operator="notBetween">
      <formula>-3</formula>
      <formula>3</formula>
    </cfRule>
  </conditionalFormatting>
  <conditionalFormatting sqref="W13:W15">
    <cfRule type="cellIs" dxfId="119" priority="4" stopIfTrue="1" operator="between">
      <formula>-2</formula>
      <formula>2</formula>
    </cfRule>
    <cfRule type="cellIs" dxfId="118" priority="5" stopIfTrue="1" operator="between">
      <formula>-3</formula>
      <formula>3</formula>
    </cfRule>
    <cfRule type="cellIs" dxfId="117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64C7A-6C58-4380-815C-65BFCFB8EFCC}">
  <sheetPr codeName="Sheet5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295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17.100000000000001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-5.0527484730705163</v>
      </c>
      <c r="K13" s="34">
        <v>-0.50527484730705163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17.100000000000001</v>
      </c>
      <c r="S13" s="32">
        <v>18</v>
      </c>
      <c r="T13" s="35">
        <v>0.91</v>
      </c>
      <c r="U13" s="31">
        <v>1</v>
      </c>
      <c r="V13" s="33">
        <f>((R13-S13)/S13)*100</f>
        <v>-4.999999999999992</v>
      </c>
      <c r="W13" s="34">
        <v>-0.99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2">
        <v>7.25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-11.800486618004873</v>
      </c>
      <c r="K14" s="34">
        <v>-1.1800486618004873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2">
        <f t="shared" ref="R14:R15" si="2">F14</f>
        <v>7.25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-13.803352752348111</v>
      </c>
      <c r="W14" s="34">
        <v>-2.0699999999999998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1.7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-5.5555555555555598</v>
      </c>
      <c r="K15" s="39">
        <v>-0.55555555555555602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1.7</v>
      </c>
      <c r="S15" s="37">
        <v>1.913</v>
      </c>
      <c r="T15" s="50">
        <v>0.23</v>
      </c>
      <c r="U15" s="36">
        <v>1</v>
      </c>
      <c r="V15" s="38">
        <f t="shared" si="3"/>
        <v>-11.134343962362784</v>
      </c>
      <c r="W15" s="39">
        <v>-0.92</v>
      </c>
    </row>
    <row r="36" spans="5:5" x14ac:dyDescent="0.25">
      <c r="E36" s="11" t="s">
        <v>13</v>
      </c>
    </row>
  </sheetData>
  <sheetProtection algorithmName="SHA-512" hashValue="XoFaCk+LubKpfxMAPzYfOBOn6MEQuadJGLDer5aX10rNdT8JnNYQ9WCM4aYj7pRKo4NvWrER4MgQq1qa+SgBXQ==" saltValue="ysxeYAOa1TG3ldTMsb0eig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116" priority="7" stopIfTrue="1" operator="between">
      <formula>-2</formula>
      <formula>2</formula>
    </cfRule>
    <cfRule type="cellIs" dxfId="115" priority="8" stopIfTrue="1" operator="between">
      <formula>-3</formula>
      <formula>3</formula>
    </cfRule>
    <cfRule type="cellIs" dxfId="114" priority="9" operator="notBetween">
      <formula>-3</formula>
      <formula>3</formula>
    </cfRule>
  </conditionalFormatting>
  <conditionalFormatting sqref="W14:W15">
    <cfRule type="cellIs" dxfId="113" priority="1" stopIfTrue="1" operator="between">
      <formula>-2</formula>
      <formula>2</formula>
    </cfRule>
    <cfRule type="cellIs" dxfId="112" priority="2" stopIfTrue="1" operator="between">
      <formula>-3</formula>
      <formula>3</formula>
    </cfRule>
    <cfRule type="cellIs" dxfId="111" priority="3" operator="notBetween">
      <formula>-3</formula>
      <formula>3</formula>
    </cfRule>
  </conditionalFormatting>
  <conditionalFormatting sqref="W13:W15">
    <cfRule type="cellIs" dxfId="110" priority="4" stopIfTrue="1" operator="between">
      <formula>-2</formula>
      <formula>2</formula>
    </cfRule>
    <cfRule type="cellIs" dxfId="109" priority="5" stopIfTrue="1" operator="between">
      <formula>-3</formula>
      <formula>3</formula>
    </cfRule>
    <cfRule type="cellIs" dxfId="108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9C055-1C8E-4788-869B-63B117DB5975}">
  <sheetPr codeName="Sheet14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339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17.8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-1.1660188784008931</v>
      </c>
      <c r="K13" s="34">
        <v>-0.1166018878400893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17.8</v>
      </c>
      <c r="S13" s="32">
        <v>18</v>
      </c>
      <c r="T13" s="35">
        <v>0.91</v>
      </c>
      <c r="U13" s="31">
        <v>1</v>
      </c>
      <c r="V13" s="33">
        <f>((R13-S13)/S13)*100</f>
        <v>-1.1111111111111072</v>
      </c>
      <c r="W13" s="34">
        <v>-0.219780219780219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2">
        <v>8.4499999999999993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2.7980535279805188</v>
      </c>
      <c r="K14" s="34">
        <v>0.27980535279805185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2">
        <f t="shared" ref="R14:R15" si="2">F14</f>
        <v>8.4499999999999993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0.46367851622874456</v>
      </c>
      <c r="W14" s="34">
        <v>6.9518716577539566E-2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1.45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-19.444444444444446</v>
      </c>
      <c r="K15" s="39">
        <v>-1.9444444444444446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1.45</v>
      </c>
      <c r="S15" s="37">
        <v>1.913</v>
      </c>
      <c r="T15" s="50">
        <v>0.23</v>
      </c>
      <c r="U15" s="36">
        <v>1</v>
      </c>
      <c r="V15" s="38">
        <f t="shared" si="3"/>
        <v>-24.202822791427081</v>
      </c>
      <c r="W15" s="39">
        <v>-2.0130434782608697</v>
      </c>
    </row>
    <row r="36" spans="5:5" x14ac:dyDescent="0.25">
      <c r="E36" s="11" t="s">
        <v>13</v>
      </c>
    </row>
  </sheetData>
  <sheetProtection algorithmName="SHA-512" hashValue="704aDn6YJucu8UOtchhKBlRPMHAsemLBcIqeOkQNghP4gT+3q4PI6eAbrgAKvjrwfJh7IoVOpd9eG1KpRWKyig==" saltValue="m39YlyJDItV+xQ0jvF+t8Q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107" priority="7" stopIfTrue="1" operator="between">
      <formula>-2</formula>
      <formula>2</formula>
    </cfRule>
    <cfRule type="cellIs" dxfId="106" priority="8" stopIfTrue="1" operator="between">
      <formula>-3</formula>
      <formula>3</formula>
    </cfRule>
    <cfRule type="cellIs" dxfId="105" priority="9" operator="notBetween">
      <formula>-3</formula>
      <formula>3</formula>
    </cfRule>
  </conditionalFormatting>
  <conditionalFormatting sqref="W14:W15">
    <cfRule type="cellIs" dxfId="104" priority="1" stopIfTrue="1" operator="between">
      <formula>-2</formula>
      <formula>2</formula>
    </cfRule>
    <cfRule type="cellIs" dxfId="103" priority="2" stopIfTrue="1" operator="between">
      <formula>-3</formula>
      <formula>3</formula>
    </cfRule>
    <cfRule type="cellIs" dxfId="102" priority="3" operator="notBetween">
      <formula>-3</formula>
      <formula>3</formula>
    </cfRule>
  </conditionalFormatting>
  <conditionalFormatting sqref="W13:W15">
    <cfRule type="cellIs" dxfId="101" priority="4" stopIfTrue="1" operator="between">
      <formula>-2</formula>
      <formula>2</formula>
    </cfRule>
    <cfRule type="cellIs" dxfId="100" priority="5" stopIfTrue="1" operator="between">
      <formula>-3</formula>
      <formula>3</formula>
    </cfRule>
    <cfRule type="cellIs" dxfId="99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9FC23-E236-4412-B3CA-D0BF4B9B2614}">
  <sheetPr codeName="Sheet3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446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18.5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2.7207107162687305</v>
      </c>
      <c r="K13" s="34">
        <v>0.27207107162687305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18.5</v>
      </c>
      <c r="S13" s="32">
        <v>18</v>
      </c>
      <c r="T13" s="35">
        <v>0.91</v>
      </c>
      <c r="U13" s="31">
        <v>1</v>
      </c>
      <c r="V13" s="33">
        <f>((R13-S13)/S13)*100</f>
        <v>2.7777777777777777</v>
      </c>
      <c r="W13" s="34">
        <v>0.54945054945054939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5">
        <v>8.35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1.5815085158150728</v>
      </c>
      <c r="K14" s="34">
        <v>0.1581508515815073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2">
        <f t="shared" ref="R14:R15" si="2">F14</f>
        <v>8.35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-0.7252407561526566</v>
      </c>
      <c r="W14" s="34">
        <v>-0.1087344028520498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1.85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2.7777777777777799</v>
      </c>
      <c r="K15" s="39">
        <v>0.27777777777777801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1.85</v>
      </c>
      <c r="S15" s="37">
        <v>1.913</v>
      </c>
      <c r="T15" s="50">
        <v>0.23</v>
      </c>
      <c r="U15" s="36">
        <v>1</v>
      </c>
      <c r="V15" s="38">
        <f t="shared" si="3"/>
        <v>-3.2932566649241997</v>
      </c>
      <c r="W15" s="39">
        <v>-0.27391304347826062</v>
      </c>
    </row>
    <row r="36" spans="5:5" x14ac:dyDescent="0.25">
      <c r="E36" s="11" t="s">
        <v>13</v>
      </c>
    </row>
  </sheetData>
  <sheetProtection algorithmName="SHA-512" hashValue="Yxoraw26orKH7Hp7lv/WpOHA2z6IyVmLweiJ5j+Lb0podv8Q0FK1PD6zv6kWUh7wIRKURqOm2AXS+9oqUCCtvQ==" saltValue="wHJ7iKSBIBBjpvAeWMY/Pg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98" priority="7" stopIfTrue="1" operator="between">
      <formula>-2</formula>
      <formula>2</formula>
    </cfRule>
    <cfRule type="cellIs" dxfId="97" priority="8" stopIfTrue="1" operator="between">
      <formula>-3</formula>
      <formula>3</formula>
    </cfRule>
    <cfRule type="cellIs" dxfId="96" priority="9" operator="notBetween">
      <formula>-3</formula>
      <formula>3</formula>
    </cfRule>
  </conditionalFormatting>
  <conditionalFormatting sqref="W14:W15">
    <cfRule type="cellIs" dxfId="95" priority="1" stopIfTrue="1" operator="between">
      <formula>-2</formula>
      <formula>2</formula>
    </cfRule>
    <cfRule type="cellIs" dxfId="94" priority="2" stopIfTrue="1" operator="between">
      <formula>-3</formula>
      <formula>3</formula>
    </cfRule>
    <cfRule type="cellIs" dxfId="93" priority="3" operator="notBetween">
      <formula>-3</formula>
      <formula>3</formula>
    </cfRule>
  </conditionalFormatting>
  <conditionalFormatting sqref="W13:W15">
    <cfRule type="cellIs" dxfId="92" priority="4" stopIfTrue="1" operator="between">
      <formula>-2</formula>
      <formula>2</formula>
    </cfRule>
    <cfRule type="cellIs" dxfId="91" priority="5" stopIfTrue="1" operator="between">
      <formula>-3</formula>
      <formula>3</formula>
    </cfRule>
    <cfRule type="cellIs" dxfId="90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0680-80C2-424C-AFE8-12B197B2A92B}">
  <sheetPr codeName="Sheet2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551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17.600000000000001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-2.276513048306497</v>
      </c>
      <c r="K13" s="34">
        <v>-0.22765130483064969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17.600000000000001</v>
      </c>
      <c r="S13" s="32">
        <v>18</v>
      </c>
      <c r="T13" s="35">
        <v>0.91</v>
      </c>
      <c r="U13" s="31">
        <v>1</v>
      </c>
      <c r="V13" s="33">
        <f>((R13-S13)/S13)*100</f>
        <v>-2.2222222222222143</v>
      </c>
      <c r="W13" s="34">
        <v>-0.44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2">
        <v>8.4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" si="1">((F14-G14)/G14)*100</f>
        <v>2.1897810218978067</v>
      </c>
      <c r="K14" s="34">
        <v>0.21897810218978067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2">
        <f t="shared" ref="R14:R15" si="2">F14</f>
        <v>8.4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-0.13078111996194547</v>
      </c>
      <c r="W14" s="34">
        <v>-0.02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2.2000000000000002</v>
      </c>
      <c r="G15" s="37">
        <v>1.8</v>
      </c>
      <c r="H15" s="37">
        <f t="shared" si="0"/>
        <v>0.18000000000000002</v>
      </c>
      <c r="I15" s="36">
        <v>4</v>
      </c>
      <c r="J15" s="38">
        <f t="shared" ref="J15" si="4">((F15-G15)/G15)*100</f>
        <v>22.222222222222229</v>
      </c>
      <c r="K15" s="39">
        <v>2.2222222222222228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2.2000000000000002</v>
      </c>
      <c r="S15" s="37">
        <v>1.913</v>
      </c>
      <c r="T15" s="50">
        <v>0.23</v>
      </c>
      <c r="U15" s="36">
        <v>1</v>
      </c>
      <c r="V15" s="38">
        <f t="shared" si="3"/>
        <v>15.00261369576582</v>
      </c>
      <c r="W15" s="39">
        <v>1.24</v>
      </c>
    </row>
    <row r="36" spans="5:5" x14ac:dyDescent="0.25">
      <c r="E36" s="11" t="s">
        <v>13</v>
      </c>
    </row>
  </sheetData>
  <sheetProtection algorithmName="SHA-512" hashValue="Krx0udggq+ZhFgb7oCzsPDRxkBMehaNTRoTwUVgTeyNzK+UBygkTqpl94NbuwKSRn5n5Wtbc7QuwrSkN+VnAPg==" saltValue="lbwrJj79UPd3toHMUJ1ZxA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89" priority="7" stopIfTrue="1" operator="between">
      <formula>-2</formula>
      <formula>2</formula>
    </cfRule>
    <cfRule type="cellIs" dxfId="88" priority="8" stopIfTrue="1" operator="between">
      <formula>-3</formula>
      <formula>3</formula>
    </cfRule>
    <cfRule type="cellIs" dxfId="87" priority="9" operator="notBetween">
      <formula>-3</formula>
      <formula>3</formula>
    </cfRule>
  </conditionalFormatting>
  <conditionalFormatting sqref="W14:W15">
    <cfRule type="cellIs" dxfId="86" priority="1" stopIfTrue="1" operator="between">
      <formula>-2</formula>
      <formula>2</formula>
    </cfRule>
    <cfRule type="cellIs" dxfId="85" priority="2" stopIfTrue="1" operator="between">
      <formula>-3</formula>
      <formula>3</formula>
    </cfRule>
    <cfRule type="cellIs" dxfId="84" priority="3" operator="notBetween">
      <formula>-3</formula>
      <formula>3</formula>
    </cfRule>
  </conditionalFormatting>
  <conditionalFormatting sqref="W13:W15">
    <cfRule type="cellIs" dxfId="83" priority="4" stopIfTrue="1" operator="between">
      <formula>-2</formula>
      <formula>2</formula>
    </cfRule>
    <cfRule type="cellIs" dxfId="82" priority="5" stopIfTrue="1" operator="between">
      <formula>-3</formula>
      <formula>3</formula>
    </cfRule>
    <cfRule type="cellIs" dxfId="81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9A3D-9020-4B28-8E68-337ABE4AEBB3}">
  <sheetPr codeName="Sheet16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579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18.920000000000002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5.0527484730705163</v>
      </c>
      <c r="K13" s="34">
        <v>0.50527484730705163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18.920000000000002</v>
      </c>
      <c r="S13" s="32">
        <v>18</v>
      </c>
      <c r="T13" s="35">
        <v>0.91</v>
      </c>
      <c r="U13" s="31">
        <v>1</v>
      </c>
      <c r="V13" s="33">
        <f>((R13-S13)/S13)*100</f>
        <v>5.1111111111111205</v>
      </c>
      <c r="W13" s="34">
        <v>1.0109890109890127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5">
        <v>8.82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7.2992700729926963</v>
      </c>
      <c r="K14" s="34">
        <v>0.72992700729926963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5">
        <f t="shared" ref="R14:R15" si="2">F14</f>
        <v>8.82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4.8626798240399562</v>
      </c>
      <c r="W14" s="34">
        <v>0.72905525846702435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1.94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7.7777777777777724</v>
      </c>
      <c r="K15" s="39">
        <v>0.77777777777777712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1.94</v>
      </c>
      <c r="S15" s="37">
        <v>1.913</v>
      </c>
      <c r="T15" s="50">
        <v>0.23</v>
      </c>
      <c r="U15" s="36">
        <v>1</v>
      </c>
      <c r="V15" s="38">
        <f t="shared" si="3"/>
        <v>1.4113957135389397</v>
      </c>
      <c r="W15" s="39">
        <v>0.1173913043478257</v>
      </c>
    </row>
    <row r="36" spans="5:5" x14ac:dyDescent="0.25">
      <c r="E36" s="11" t="s">
        <v>13</v>
      </c>
    </row>
  </sheetData>
  <sheetProtection algorithmName="SHA-512" hashValue="4957Ek7pRiMP+dk+/naiHmBUnW3ozUyb2mFHfAbG0eF6wE//suRARtbcxSWPVPEdcQHM77jUzznx4qitC36PJw==" saltValue="oo3ucl7IJFLZsTGSRzqDng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80" priority="7" stopIfTrue="1" operator="between">
      <formula>-2</formula>
      <formula>2</formula>
    </cfRule>
    <cfRule type="cellIs" dxfId="79" priority="8" stopIfTrue="1" operator="between">
      <formula>-3</formula>
      <formula>3</formula>
    </cfRule>
    <cfRule type="cellIs" dxfId="78" priority="9" operator="notBetween">
      <formula>-3</formula>
      <formula>3</formula>
    </cfRule>
  </conditionalFormatting>
  <conditionalFormatting sqref="W14:W15">
    <cfRule type="cellIs" dxfId="77" priority="1" stopIfTrue="1" operator="between">
      <formula>-2</formula>
      <formula>2</formula>
    </cfRule>
    <cfRule type="cellIs" dxfId="76" priority="2" stopIfTrue="1" operator="between">
      <formula>-3</formula>
      <formula>3</formula>
    </cfRule>
    <cfRule type="cellIs" dxfId="75" priority="3" operator="notBetween">
      <formula>-3</formula>
      <formula>3</formula>
    </cfRule>
  </conditionalFormatting>
  <conditionalFormatting sqref="W13:W15">
    <cfRule type="cellIs" dxfId="74" priority="4" stopIfTrue="1" operator="between">
      <formula>-2</formula>
      <formula>2</formula>
    </cfRule>
    <cfRule type="cellIs" dxfId="73" priority="5" stopIfTrue="1" operator="between">
      <formula>-3</formula>
      <formula>3</formula>
    </cfRule>
    <cfRule type="cellIs" dxfId="72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5D812-D696-4E4A-968E-C022C642867F}">
  <sheetPr codeName="Sheet13">
    <pageSetUpPr fitToPage="1"/>
  </sheetPr>
  <dimension ref="A1:W36"/>
  <sheetViews>
    <sheetView topLeftCell="A2" zoomScale="90" zoomScaleNormal="90" zoomScalePageLayoutView="85" workbookViewId="0">
      <selection activeCell="E6" sqref="E6:F6"/>
    </sheetView>
  </sheetViews>
  <sheetFormatPr defaultColWidth="9.140625" defaultRowHeight="15" x14ac:dyDescent="0.25"/>
  <cols>
    <col min="1" max="1" width="10" style="11" customWidth="1"/>
    <col min="2" max="2" width="11.5703125" style="40" customWidth="1"/>
    <col min="3" max="3" width="4.7109375" style="40" customWidth="1"/>
    <col min="4" max="4" width="11.140625" style="11" bestFit="1" customWidth="1"/>
    <col min="5" max="5" width="12.42578125" style="11" customWidth="1"/>
    <col min="6" max="6" width="11" style="11" customWidth="1"/>
    <col min="7" max="8" width="8" style="11" customWidth="1"/>
    <col min="9" max="9" width="9.5703125" style="11" customWidth="1"/>
    <col min="10" max="10" width="13.28515625" style="11" customWidth="1"/>
    <col min="11" max="11" width="9" style="11" customWidth="1"/>
    <col min="12" max="13" width="9.140625" style="11"/>
    <col min="14" max="15" width="9.42578125" style="11" bestFit="1" customWidth="1"/>
    <col min="16" max="16" width="10.28515625" style="11" bestFit="1" customWidth="1"/>
    <col min="17" max="17" width="9.140625" style="11"/>
    <col min="18" max="18" width="13" style="11" customWidth="1"/>
    <col min="19" max="20" width="9.140625" style="11"/>
    <col min="21" max="21" width="9.42578125" style="11" bestFit="1" customWidth="1"/>
    <col min="22" max="22" width="11.7109375" style="11" bestFit="1" customWidth="1"/>
    <col min="23" max="23" width="9.42578125" style="11" bestFit="1" customWidth="1"/>
    <col min="24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23" s="12" customFormat="1" ht="12.75" x14ac:dyDescent="0.2">
      <c r="A3" s="4"/>
      <c r="B3" s="5"/>
      <c r="C3" s="5"/>
      <c r="D3" s="56">
        <v>45618</v>
      </c>
      <c r="E3" s="5"/>
      <c r="F3" s="5"/>
      <c r="G3" s="5"/>
      <c r="H3" s="5" t="s">
        <v>27</v>
      </c>
      <c r="I3" s="5"/>
      <c r="J3" s="5"/>
      <c r="K3" s="6" t="s">
        <v>18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1" t="s">
        <v>7</v>
      </c>
      <c r="B6" s="42">
        <v>591</v>
      </c>
      <c r="C6" s="43"/>
      <c r="D6" s="44"/>
      <c r="E6" s="44"/>
      <c r="F6" s="45"/>
      <c r="G6" s="44"/>
      <c r="H6" s="44"/>
      <c r="I6" s="44"/>
      <c r="J6" s="44"/>
      <c r="K6" s="46"/>
    </row>
    <row r="7" spans="1:23" ht="16.5" thickTop="1" thickBot="1" x14ac:dyDescent="0.3">
      <c r="A7" s="10"/>
      <c r="B7" s="47"/>
      <c r="C7" s="48"/>
      <c r="D7" s="10"/>
      <c r="E7" s="10"/>
      <c r="F7" s="47"/>
      <c r="G7" s="10"/>
      <c r="H7" s="10"/>
      <c r="I7" s="10"/>
      <c r="J7" s="10"/>
      <c r="K7" s="10"/>
    </row>
    <row r="8" spans="1:23" ht="16.5" thickTop="1" thickBot="1" x14ac:dyDescent="0.3">
      <c r="A8" s="60" t="s">
        <v>15</v>
      </c>
      <c r="B8" s="61"/>
      <c r="C8" s="61"/>
      <c r="D8" s="61"/>
      <c r="E8" s="61"/>
      <c r="F8" s="61"/>
      <c r="G8" s="61"/>
      <c r="H8" s="61"/>
      <c r="I8" s="61"/>
      <c r="J8" s="61"/>
      <c r="K8" s="62"/>
      <c r="M8" s="60" t="s">
        <v>16</v>
      </c>
      <c r="N8" s="61"/>
      <c r="O8" s="61"/>
      <c r="P8" s="61"/>
      <c r="Q8" s="61"/>
      <c r="R8" s="61"/>
      <c r="S8" s="61"/>
      <c r="T8" s="61"/>
      <c r="U8" s="61"/>
      <c r="V8" s="61"/>
      <c r="W8" s="62"/>
    </row>
    <row r="9" spans="1:23" ht="15.75" thickTop="1" x14ac:dyDescent="0.25">
      <c r="A9" s="10"/>
    </row>
    <row r="10" spans="1:23" ht="15.75" thickBot="1" x14ac:dyDescent="0.3"/>
    <row r="11" spans="1:23" s="13" customFormat="1" ht="45.75" thickBot="1" x14ac:dyDescent="0.3">
      <c r="A11" s="14" t="s">
        <v>1</v>
      </c>
      <c r="B11" s="15" t="s">
        <v>10</v>
      </c>
      <c r="C11" s="15" t="s">
        <v>2</v>
      </c>
      <c r="D11" s="15" t="s">
        <v>3</v>
      </c>
      <c r="E11" s="15" t="s">
        <v>4</v>
      </c>
      <c r="F11" s="16" t="s">
        <v>11</v>
      </c>
      <c r="G11" s="49" t="s">
        <v>17</v>
      </c>
      <c r="H11" s="18" t="s">
        <v>8</v>
      </c>
      <c r="I11" s="19" t="s">
        <v>9</v>
      </c>
      <c r="J11" s="19" t="s">
        <v>5</v>
      </c>
      <c r="K11" s="20" t="s">
        <v>6</v>
      </c>
      <c r="M11" s="14" t="s">
        <v>1</v>
      </c>
      <c r="N11" s="15" t="s">
        <v>10</v>
      </c>
      <c r="O11" s="15" t="s">
        <v>2</v>
      </c>
      <c r="P11" s="15" t="s">
        <v>3</v>
      </c>
      <c r="Q11" s="15" t="s">
        <v>4</v>
      </c>
      <c r="R11" s="16" t="s">
        <v>11</v>
      </c>
      <c r="S11" s="17" t="s">
        <v>0</v>
      </c>
      <c r="T11" s="18" t="s">
        <v>8</v>
      </c>
      <c r="U11" s="19" t="s">
        <v>9</v>
      </c>
      <c r="V11" s="19" t="s">
        <v>5</v>
      </c>
      <c r="W11" s="20" t="s">
        <v>6</v>
      </c>
    </row>
    <row r="12" spans="1:23" x14ac:dyDescent="0.25">
      <c r="A12" s="21"/>
      <c r="B12" s="22"/>
      <c r="C12" s="23"/>
      <c r="D12" s="24"/>
      <c r="E12" s="23"/>
      <c r="F12" s="23"/>
      <c r="G12" s="23"/>
      <c r="H12" s="23"/>
      <c r="I12" s="23"/>
      <c r="J12" s="23"/>
      <c r="K12" s="25"/>
      <c r="M12" s="21"/>
      <c r="N12" s="22"/>
      <c r="O12" s="23"/>
      <c r="P12" s="24"/>
      <c r="Q12" s="23"/>
      <c r="R12" s="23"/>
      <c r="S12" s="23"/>
      <c r="T12" s="23"/>
      <c r="U12" s="23"/>
      <c r="V12" s="23"/>
      <c r="W12" s="25"/>
    </row>
    <row r="13" spans="1:23" ht="18" x14ac:dyDescent="0.35">
      <c r="A13" s="51" t="s">
        <v>21</v>
      </c>
      <c r="B13" s="28" t="s">
        <v>14</v>
      </c>
      <c r="C13" s="31">
        <v>1</v>
      </c>
      <c r="D13" s="30" t="s">
        <v>26</v>
      </c>
      <c r="E13" s="31" t="s">
        <v>19</v>
      </c>
      <c r="F13" s="32">
        <v>17.600000000000001</v>
      </c>
      <c r="G13" s="32">
        <v>18.010000000000002</v>
      </c>
      <c r="H13" s="35">
        <f>0.1*G13</f>
        <v>1.8010000000000002</v>
      </c>
      <c r="I13" s="31">
        <v>4</v>
      </c>
      <c r="J13" s="33">
        <f>((F13-G13)/G13)*100</f>
        <v>-2.276513048306497</v>
      </c>
      <c r="K13" s="34">
        <v>-0.22765130483064969</v>
      </c>
      <c r="L13" s="26"/>
      <c r="M13" s="51" t="s">
        <v>21</v>
      </c>
      <c r="N13" s="28" t="s">
        <v>14</v>
      </c>
      <c r="O13" s="31">
        <v>1</v>
      </c>
      <c r="P13" s="30" t="s">
        <v>26</v>
      </c>
      <c r="Q13" s="31" t="s">
        <v>19</v>
      </c>
      <c r="R13" s="32">
        <f>F13</f>
        <v>17.600000000000001</v>
      </c>
      <c r="S13" s="32">
        <v>18</v>
      </c>
      <c r="T13" s="35">
        <v>0.91</v>
      </c>
      <c r="U13" s="31">
        <v>1</v>
      </c>
      <c r="V13" s="33">
        <f>((R13-S13)/S13)*100</f>
        <v>-2.2222222222222143</v>
      </c>
      <c r="W13" s="34">
        <v>-0.439560439560438</v>
      </c>
    </row>
    <row r="14" spans="1:23" ht="18" x14ac:dyDescent="0.35">
      <c r="A14" s="51" t="s">
        <v>23</v>
      </c>
      <c r="B14" s="28" t="s">
        <v>14</v>
      </c>
      <c r="C14" s="31">
        <v>2</v>
      </c>
      <c r="D14" s="30" t="s">
        <v>26</v>
      </c>
      <c r="E14" s="31" t="s">
        <v>19</v>
      </c>
      <c r="F14" s="32">
        <v>8.0500000000000007</v>
      </c>
      <c r="G14" s="35">
        <v>8.2200000000000006</v>
      </c>
      <c r="H14" s="35">
        <f t="shared" ref="H14:H15" si="0">0.1*G14</f>
        <v>0.82200000000000006</v>
      </c>
      <c r="I14" s="31">
        <v>4</v>
      </c>
      <c r="J14" s="33">
        <f t="shared" ref="J14:J15" si="1">((F14-G14)/G14)*100</f>
        <v>-2.0681265206812642</v>
      </c>
      <c r="K14" s="34">
        <v>-0.20681265206812641</v>
      </c>
      <c r="L14" s="26"/>
      <c r="M14" s="51" t="s">
        <v>23</v>
      </c>
      <c r="N14" s="28" t="s">
        <v>14</v>
      </c>
      <c r="O14" s="31">
        <v>2</v>
      </c>
      <c r="P14" s="30" t="s">
        <v>26</v>
      </c>
      <c r="Q14" s="31" t="s">
        <v>19</v>
      </c>
      <c r="R14" s="32">
        <f t="shared" ref="R14:R15" si="2">F14</f>
        <v>8.0500000000000007</v>
      </c>
      <c r="S14" s="35">
        <v>8.4109999999999996</v>
      </c>
      <c r="T14" s="35">
        <v>0.56100000000000005</v>
      </c>
      <c r="U14" s="31">
        <v>1</v>
      </c>
      <c r="V14" s="33">
        <f t="shared" ref="V14:V15" si="3">((R14-S14)/S14)*100</f>
        <v>-4.2919985732968602</v>
      </c>
      <c r="W14" s="34">
        <v>-0.64349376114081791</v>
      </c>
    </row>
    <row r="15" spans="1:23" ht="18.75" thickBot="1" x14ac:dyDescent="0.4">
      <c r="A15" s="53" t="s">
        <v>25</v>
      </c>
      <c r="B15" s="36" t="s">
        <v>14</v>
      </c>
      <c r="C15" s="36">
        <v>3</v>
      </c>
      <c r="D15" s="54" t="s">
        <v>26</v>
      </c>
      <c r="E15" s="36" t="s">
        <v>19</v>
      </c>
      <c r="F15" s="37">
        <v>1.86</v>
      </c>
      <c r="G15" s="37">
        <v>1.8</v>
      </c>
      <c r="H15" s="37">
        <f t="shared" si="0"/>
        <v>0.18000000000000002</v>
      </c>
      <c r="I15" s="36">
        <v>4</v>
      </c>
      <c r="J15" s="38">
        <f t="shared" si="1"/>
        <v>3.3333333333333361</v>
      </c>
      <c r="K15" s="39">
        <v>0.33333333333333359</v>
      </c>
      <c r="L15" s="26"/>
      <c r="M15" s="53" t="s">
        <v>25</v>
      </c>
      <c r="N15" s="36" t="s">
        <v>14</v>
      </c>
      <c r="O15" s="36">
        <v>3</v>
      </c>
      <c r="P15" s="54" t="s">
        <v>26</v>
      </c>
      <c r="Q15" s="36" t="s">
        <v>19</v>
      </c>
      <c r="R15" s="37">
        <f t="shared" si="2"/>
        <v>1.86</v>
      </c>
      <c r="S15" s="37">
        <v>1.913</v>
      </c>
      <c r="T15" s="50">
        <v>0.23</v>
      </c>
      <c r="U15" s="36">
        <v>1</v>
      </c>
      <c r="V15" s="38">
        <f t="shared" si="3"/>
        <v>-2.7705175117616276</v>
      </c>
      <c r="W15" s="39">
        <v>-0.23043478260869538</v>
      </c>
    </row>
    <row r="36" spans="5:5" x14ac:dyDescent="0.25">
      <c r="E36" s="11" t="s">
        <v>13</v>
      </c>
    </row>
  </sheetData>
  <sheetProtection algorithmName="SHA-512" hashValue="io4kko6UtTCW0fs2XHm7MXOhwM/AGGw/9RapxTWcWueGgsFORjhGfrfGxSCZPT6Wt+o5F9FYQVU5fbtT+zIwnA==" saltValue="gR+VTe4rvMS8gzbVgOhdeA==" spinCount="100000" sheet="1" objects="1" scenarios="1" selectLockedCells="1" selectUnlockedCells="1"/>
  <mergeCells count="3">
    <mergeCell ref="A2:K2"/>
    <mergeCell ref="A8:K8"/>
    <mergeCell ref="M8:W8"/>
  </mergeCells>
  <conditionalFormatting sqref="K13:K15">
    <cfRule type="cellIs" dxfId="71" priority="7" stopIfTrue="1" operator="between">
      <formula>-2</formula>
      <formula>2</formula>
    </cfRule>
    <cfRule type="cellIs" dxfId="70" priority="8" stopIfTrue="1" operator="between">
      <formula>-3</formula>
      <formula>3</formula>
    </cfRule>
    <cfRule type="cellIs" dxfId="69" priority="9" operator="notBetween">
      <formula>-3</formula>
      <formula>3</formula>
    </cfRule>
  </conditionalFormatting>
  <conditionalFormatting sqref="W14:W15">
    <cfRule type="cellIs" dxfId="68" priority="1" stopIfTrue="1" operator="between">
      <formula>-2</formula>
      <formula>2</formula>
    </cfRule>
    <cfRule type="cellIs" dxfId="67" priority="2" stopIfTrue="1" operator="between">
      <formula>-3</formula>
      <formula>3</formula>
    </cfRule>
    <cfRule type="cellIs" dxfId="66" priority="3" operator="notBetween">
      <formula>-3</formula>
      <formula>3</formula>
    </cfRule>
  </conditionalFormatting>
  <conditionalFormatting sqref="W13:W15">
    <cfRule type="cellIs" dxfId="65" priority="4" stopIfTrue="1" operator="between">
      <formula>-2</formula>
      <formula>2</formula>
    </cfRule>
    <cfRule type="cellIs" dxfId="64" priority="5" stopIfTrue="1" operator="between">
      <formula>-3</formula>
      <formula>3</formula>
    </cfRule>
    <cfRule type="cellIs" dxfId="63" priority="6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E" ma:contentTypeID="0x0101007463A7E0612B5D45B0910A71122E5AB60009900140BD7E58459C0BB6DA7212B78E" ma:contentTypeVersion="13" ma:contentTypeDescription="Ringtesten" ma:contentTypeScope="" ma:versionID="49ed29876247567c56126a8d63cd64c2">
  <xsd:schema xmlns:xsd="http://www.w3.org/2001/XMLSchema" xmlns:xs="http://www.w3.org/2001/XMLSchema" xmlns:p="http://schemas.microsoft.com/office/2006/metadata/properties" xmlns:ns2="eba2475f-4c5c-418a-90c2-2b36802fc485" xmlns:ns3="08cda046-0f15-45eb-a9d5-77306d3264cd" xmlns:ns4="dda9e79c-c62e-445e-b991-197574827cb3" targetNamespace="http://schemas.microsoft.com/office/2006/metadata/properties" ma:root="true" ma:fieldsID="06f7ec14707f088d23d46046f658d37f" ns2:_="" ns3:_="" ns4:_="">
    <xsd:import namespace="eba2475f-4c5c-418a-90c2-2b36802fc485"/>
    <xsd:import namespace="08cda046-0f15-45eb-a9d5-77306d3264cd"/>
    <xsd:import namespace="dda9e79c-c62e-445e-b991-197574827cb3"/>
    <xsd:element name="properties">
      <xsd:complexType>
        <xsd:sequence>
          <xsd:element name="documentManagement">
            <xsd:complexType>
              <xsd:all>
                <xsd:element ref="ns2:Ringtest" minOccurs="0"/>
                <xsd:element ref="ns3:Jaar"/>
                <xsd:element ref="ns3:DEEL" minOccurs="0"/>
                <xsd:element ref="ns4:Publicatiedatum"/>
                <xsd:element ref="ns2:Distributie_x0020_datum" minOccurs="0"/>
                <xsd:element ref="ns3:MediaServiceMetadata" minOccurs="0"/>
                <xsd:element ref="ns3:MediaServiceFastMetadata" minOccurs="0"/>
                <xsd:element ref="ns3:Public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475f-4c5c-418a-90c2-2b36802fc485" elementFormDefault="qualified">
    <xsd:import namespace="http://schemas.microsoft.com/office/2006/documentManagement/types"/>
    <xsd:import namespace="http://schemas.microsoft.com/office/infopath/2007/PartnerControls"/>
    <xsd:element name="Ringtest" ma:index="2" nillable="true" ma:displayName="Ringtest" ma:description="Keuzelijst ringtesten" ma:format="Dropdown" ma:internalName="Ringtest" ma:readOnly="false">
      <xsd:simpleType>
        <xsd:restriction base="dms:Choice">
          <xsd:enumeration value="VKL"/>
          <xsd:enumeration value="LABS"/>
        </xsd:restriction>
      </xsd:simpleType>
    </xsd:element>
    <xsd:element name="Distributie_x0020_datum" ma:index="6" nillable="true" ma:displayName="Distributie datum" ma:default="25 januari 2012" ma:format="Dropdown" ma:internalName="Distributie_x0020_datum" ma:readOnly="false">
      <xsd:simpleType>
        <xsd:restriction base="dms:Choice">
          <xsd:enumeration value="25 januari 2012"/>
          <xsd:enumeration value="14-15 februari 2012"/>
          <xsd:enumeration value="2 maart 2012"/>
          <xsd:enumeration value="14 maart 2012"/>
          <xsd:enumeration value="25 april 2012"/>
          <xsd:enumeration value="26 april 2012"/>
          <xsd:enumeration value="23 mei 2012"/>
          <xsd:enumeration value="13 juni 2012"/>
          <xsd:enumeration value="27 juni 2012"/>
          <xsd:enumeration value="29-30 augustus 2012"/>
          <xsd:enumeration value="3 oktober 201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da046-0f15-45eb-a9d5-77306d3264cd" elementFormDefault="qualified">
    <xsd:import namespace="http://schemas.microsoft.com/office/2006/documentManagement/types"/>
    <xsd:import namespace="http://schemas.microsoft.com/office/infopath/2007/PartnerControls"/>
    <xsd:element name="Jaar" ma:index="3" ma:displayName="Datum ringtest" ma:internalName="Jaar" ma:readOnly="false">
      <xsd:simpleType>
        <xsd:restriction base="dms:Text">
          <xsd:maxLength value="255"/>
        </xsd:restriction>
      </xsd:simpleType>
    </xsd:element>
    <xsd:element name="DEEL" ma:index="4" nillable="true" ma:displayName="Deel" ma:default="Rapport" ma:format="Dropdown" ma:internalName="DEEL" ma:readOnly="false">
      <xsd:simpleType>
        <xsd:restriction base="dms:Choice">
          <xsd:enumeration value="Rapport"/>
          <xsd:enumeration value="Deel 1"/>
          <xsd:enumeration value="Deel 2"/>
          <xsd:enumeration value="Deel 3"/>
          <xsd:enumeration value="Deel 4"/>
          <xsd:enumeration value="Deel 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PublicURL" ma:index="15" nillable="true" ma:displayName="PublicURL" ma:internalName="Public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e79c-c62e-445e-b991-197574827cb3" elementFormDefault="qualified">
    <xsd:import namespace="http://schemas.microsoft.com/office/2006/documentManagement/types"/>
    <xsd:import namespace="http://schemas.microsoft.com/office/infopath/2007/PartnerControls"/>
    <xsd:element name="Publicatiedatum" ma:index="5" ma:displayName="Publicatiedatum" ma:default="[today]" ma:format="DateOnly" ma:internalName="Publicati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URL xmlns="08cda046-0f15-45eb-a9d5-77306d3264cd">https://reflabos.vito.be/ree/LABS_2024-6_Deel2.xlsx</PublicURL>
    <DEEL xmlns="08cda046-0f15-45eb-a9d5-77306d3264cd">Deel 2</DEEL>
    <Ringtest xmlns="eba2475f-4c5c-418a-90c2-2b36802fc485">LABS</Ringtest>
    <Jaar xmlns="08cda046-0f15-45eb-a9d5-77306d3264cd">2024</Jaar>
    <Publicatiedatum xmlns="dda9e79c-c62e-445e-b991-197574827cb3">2025-02-03T13:13:29+00:00</Publicatiedatum>
    <Distributie_x0020_datum xmlns="eba2475f-4c5c-418a-90c2-2b36802fc485">25 januari 2012</Distributie_x0020_datum>
  </documentManagement>
</p:properties>
</file>

<file path=customXml/itemProps1.xml><?xml version="1.0" encoding="utf-8"?>
<ds:datastoreItem xmlns:ds="http://schemas.openxmlformats.org/officeDocument/2006/customXml" ds:itemID="{EF83D1E6-28D9-4920-AC74-541CB3F124C6}"/>
</file>

<file path=customXml/itemProps2.xml><?xml version="1.0" encoding="utf-8"?>
<ds:datastoreItem xmlns:ds="http://schemas.openxmlformats.org/officeDocument/2006/customXml" ds:itemID="{067A4735-0D11-4442-B152-D8C2B16DFCB9}"/>
</file>

<file path=customXml/itemProps3.xml><?xml version="1.0" encoding="utf-8"?>
<ds:datastoreItem xmlns:ds="http://schemas.openxmlformats.org/officeDocument/2006/customXml" ds:itemID="{D44DB4A3-C135-45DC-A174-DDF8B249FA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139</vt:lpstr>
      <vt:lpstr>223</vt:lpstr>
      <vt:lpstr>225</vt:lpstr>
      <vt:lpstr>295</vt:lpstr>
      <vt:lpstr>339</vt:lpstr>
      <vt:lpstr>446</vt:lpstr>
      <vt:lpstr>551</vt:lpstr>
      <vt:lpstr>579</vt:lpstr>
      <vt:lpstr>591</vt:lpstr>
      <vt:lpstr>644</vt:lpstr>
      <vt:lpstr>659</vt:lpstr>
      <vt:lpstr>689</vt:lpstr>
      <vt:lpstr>700</vt:lpstr>
      <vt:lpstr>744</vt:lpstr>
      <vt:lpstr>842</vt:lpstr>
      <vt:lpstr>904</vt:lpstr>
      <vt:lpstr>'139'!Print_Area</vt:lpstr>
      <vt:lpstr>'223'!Print_Area</vt:lpstr>
      <vt:lpstr>'225'!Print_Area</vt:lpstr>
      <vt:lpstr>'295'!Print_Area</vt:lpstr>
      <vt:lpstr>'339'!Print_Area</vt:lpstr>
      <vt:lpstr>'446'!Print_Area</vt:lpstr>
      <vt:lpstr>'551'!Print_Area</vt:lpstr>
      <vt:lpstr>'579'!Print_Area</vt:lpstr>
      <vt:lpstr>'591'!Print_Area</vt:lpstr>
      <vt:lpstr>'644'!Print_Area</vt:lpstr>
      <vt:lpstr>'659'!Print_Area</vt:lpstr>
      <vt:lpstr>'689'!Print_Area</vt:lpstr>
      <vt:lpstr>'700'!Print_Area</vt:lpstr>
      <vt:lpstr>'744'!Print_Area</vt:lpstr>
      <vt:lpstr>'842'!Print_Area</vt:lpstr>
      <vt:lpstr>'904'!Print_Area</vt:lpstr>
      <vt:lpstr>'139'!Print_Titles</vt:lpstr>
      <vt:lpstr>'223'!Print_Titles</vt:lpstr>
      <vt:lpstr>'225'!Print_Titles</vt:lpstr>
      <vt:lpstr>'295'!Print_Titles</vt:lpstr>
      <vt:lpstr>'339'!Print_Titles</vt:lpstr>
      <vt:lpstr>'446'!Print_Titles</vt:lpstr>
      <vt:lpstr>'551'!Print_Titles</vt:lpstr>
      <vt:lpstr>'579'!Print_Titles</vt:lpstr>
      <vt:lpstr>'591'!Print_Titles</vt:lpstr>
      <vt:lpstr>'644'!Print_Titles</vt:lpstr>
      <vt:lpstr>'659'!Print_Titles</vt:lpstr>
      <vt:lpstr>'689'!Print_Titles</vt:lpstr>
      <vt:lpstr>'700'!Print_Titles</vt:lpstr>
      <vt:lpstr>'744'!Print_Titles</vt:lpstr>
      <vt:lpstr>'842'!Print_Titles</vt:lpstr>
      <vt:lpstr>'904'!Print_Titles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LABS 2024-6</dc:title>
  <dc:creator>dceustet</dc:creator>
  <cp:lastModifiedBy>Bart Baeyens</cp:lastModifiedBy>
  <cp:lastPrinted>2024-11-22T07:10:18Z</cp:lastPrinted>
  <dcterms:created xsi:type="dcterms:W3CDTF">2012-03-19T07:59:52Z</dcterms:created>
  <dcterms:modified xsi:type="dcterms:W3CDTF">2025-01-07T12:12:23Z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0x0101007463A7E0612B5D45B0910A71122E5AB60009900140BD7E58459C0BB6DA7212B78E</vt:lpwstr>
  </property>
</Properties>
</file>