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Dienst_REE\Ringtesten\E0003 (L15W4) ringtesten LNElucht (LABS)\LABS2025\LABS2025\9. Rapportering\eindrapport\bijlagen\Deel 2 per labo\"/>
    </mc:Choice>
  </mc:AlternateContent>
  <xr:revisionPtr revIDLastSave="0" documentId="13_ncr:1_{23150480-FFCA-477A-B5C6-AA8DCA88BFE2}" xr6:coauthVersionLast="47" xr6:coauthVersionMax="47" xr10:uidLastSave="{00000000-0000-0000-0000-000000000000}"/>
  <bookViews>
    <workbookView xWindow="-120" yWindow="-120" windowWidth="29040" windowHeight="15720" tabRatio="927" xr2:uid="{00000000-000D-0000-FFFF-FFFF00000000}"/>
  </bookViews>
  <sheets>
    <sheet name="139" sheetId="48" r:id="rId1"/>
    <sheet name="223" sheetId="38" r:id="rId2"/>
    <sheet name="295" sheetId="32" r:id="rId3"/>
    <sheet name="339" sheetId="41" r:id="rId4"/>
    <sheet name="446" sheetId="30" r:id="rId5"/>
    <sheet name="509" sheetId="49" r:id="rId6"/>
    <sheet name="512" sheetId="45" r:id="rId7"/>
    <sheet name="551" sheetId="27" r:id="rId8"/>
    <sheet name="579" sheetId="43" r:id="rId9"/>
    <sheet name="591" sheetId="40" r:id="rId10"/>
    <sheet name="644" sheetId="36" r:id="rId11"/>
    <sheet name="689" sheetId="37" r:id="rId12"/>
    <sheet name="744" sheetId="42" r:id="rId13"/>
    <sheet name="904" sheetId="47" r:id="rId14"/>
  </sheets>
  <definedNames>
    <definedName name="_xlnm.Print_Area" localSheetId="0">'139'!$A$1:$W$21</definedName>
    <definedName name="_xlnm.Print_Area" localSheetId="1">'223'!$A$1:$W$22</definedName>
    <definedName name="_xlnm.Print_Area" localSheetId="2">'295'!$A$1:$W$22</definedName>
    <definedName name="_xlnm.Print_Area" localSheetId="3">'339'!$A$1:$W$22</definedName>
    <definedName name="_xlnm.Print_Area" localSheetId="4">'446'!$A$1:$W$22</definedName>
    <definedName name="_xlnm.Print_Area" localSheetId="5">'509'!$A$1:$W$21</definedName>
    <definedName name="_xlnm.Print_Area" localSheetId="6">'512'!$A$1:$W$21</definedName>
    <definedName name="_xlnm.Print_Area" localSheetId="7">'551'!$A$1:$W$21</definedName>
    <definedName name="_xlnm.Print_Area" localSheetId="8">'579'!$A$1:$W$22</definedName>
    <definedName name="_xlnm.Print_Area" localSheetId="9">'591'!$A$1:$W$21</definedName>
    <definedName name="_xlnm.Print_Area" localSheetId="10">'644'!$A$1:$W$22</definedName>
    <definedName name="_xlnm.Print_Area" localSheetId="11">'689'!$A$1:$W$20</definedName>
    <definedName name="_xlnm.Print_Area" localSheetId="12">'744'!$A$1:$W$20</definedName>
    <definedName name="_xlnm.Print_Area" localSheetId="13">'904'!$A$1:$W$21</definedName>
    <definedName name="_xlnm.Print_Titles" localSheetId="0">'139'!$2:$6</definedName>
    <definedName name="_xlnm.Print_Titles" localSheetId="1">'223'!$2:$6</definedName>
    <definedName name="_xlnm.Print_Titles" localSheetId="2">'295'!$2:$6</definedName>
    <definedName name="_xlnm.Print_Titles" localSheetId="3">'339'!$2:$6</definedName>
    <definedName name="_xlnm.Print_Titles" localSheetId="4">'446'!$2:$6</definedName>
    <definedName name="_xlnm.Print_Titles" localSheetId="5">'509'!$2:$6</definedName>
    <definedName name="_xlnm.Print_Titles" localSheetId="6">'512'!$2:$6</definedName>
    <definedName name="_xlnm.Print_Titles" localSheetId="7">'551'!$2:$6</definedName>
    <definedName name="_xlnm.Print_Titles" localSheetId="8">'579'!$2:$6</definedName>
    <definedName name="_xlnm.Print_Titles" localSheetId="9">'591'!$2:$6</definedName>
    <definedName name="_xlnm.Print_Titles" localSheetId="10">'644'!$2:$6</definedName>
    <definedName name="_xlnm.Print_Titles" localSheetId="11">'689'!$2:$6</definedName>
    <definedName name="_xlnm.Print_Titles" localSheetId="12">'744'!$2:$6</definedName>
    <definedName name="_xlnm.Print_Titles" localSheetId="13">'904'!$2:$6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5" i="48" l="1"/>
  <c r="V14" i="48"/>
  <c r="V13" i="48"/>
  <c r="V15" i="38"/>
  <c r="V14" i="38"/>
  <c r="V13" i="38"/>
  <c r="V15" i="32"/>
  <c r="V14" i="32"/>
  <c r="V13" i="32"/>
  <c r="V15" i="41"/>
  <c r="V14" i="41"/>
  <c r="V13" i="41"/>
  <c r="V15" i="30"/>
  <c r="V14" i="30"/>
  <c r="V13" i="30"/>
  <c r="V15" i="49"/>
  <c r="V14" i="49"/>
  <c r="V13" i="49"/>
  <c r="V15" i="45"/>
  <c r="V14" i="45"/>
  <c r="V13" i="45"/>
  <c r="V15" i="27"/>
  <c r="V14" i="27"/>
  <c r="V13" i="27"/>
  <c r="V15" i="43"/>
  <c r="V14" i="43"/>
  <c r="V13" i="43"/>
  <c r="V15" i="40"/>
  <c r="V14" i="40"/>
  <c r="V13" i="40"/>
  <c r="V15" i="36"/>
  <c r="V14" i="36"/>
  <c r="V13" i="36"/>
  <c r="V15" i="37"/>
  <c r="V14" i="37"/>
  <c r="V13" i="37"/>
  <c r="V15" i="42"/>
  <c r="V14" i="42"/>
  <c r="V13" i="42"/>
  <c r="R15" i="49"/>
  <c r="K15" i="49"/>
  <c r="J15" i="49"/>
  <c r="H15" i="49"/>
  <c r="R14" i="49"/>
  <c r="J14" i="49"/>
  <c r="H14" i="49"/>
  <c r="K14" i="49" s="1"/>
  <c r="R13" i="49"/>
  <c r="J13" i="49"/>
  <c r="H13" i="49"/>
  <c r="K13" i="49" s="1"/>
  <c r="R15" i="47"/>
  <c r="V15" i="47" s="1"/>
  <c r="J15" i="47"/>
  <c r="H15" i="47"/>
  <c r="K15" i="47" s="1"/>
  <c r="R14" i="47"/>
  <c r="V14" i="47" s="1"/>
  <c r="J14" i="47"/>
  <c r="H14" i="47"/>
  <c r="K14" i="47" s="1"/>
  <c r="R13" i="47"/>
  <c r="V13" i="47" s="1"/>
  <c r="J13" i="47"/>
  <c r="H13" i="47"/>
  <c r="K13" i="47" s="1"/>
  <c r="R15" i="38"/>
  <c r="J15" i="38"/>
  <c r="H15" i="38"/>
  <c r="K15" i="38" s="1"/>
  <c r="R14" i="38"/>
  <c r="J14" i="38"/>
  <c r="H14" i="38"/>
  <c r="K14" i="38" s="1"/>
  <c r="R13" i="38"/>
  <c r="K13" i="38"/>
  <c r="J13" i="38"/>
  <c r="H13" i="38"/>
  <c r="R15" i="48"/>
  <c r="J15" i="48"/>
  <c r="H15" i="48"/>
  <c r="K15" i="48" s="1"/>
  <c r="R14" i="48"/>
  <c r="J14" i="48"/>
  <c r="H14" i="48"/>
  <c r="K14" i="48" s="1"/>
  <c r="R13" i="48"/>
  <c r="J13" i="48"/>
  <c r="H13" i="48"/>
  <c r="K13" i="48" s="1"/>
  <c r="R15" i="45" l="1"/>
  <c r="J15" i="45"/>
  <c r="H15" i="45"/>
  <c r="K15" i="45" s="1"/>
  <c r="R14" i="45"/>
  <c r="J14" i="45"/>
  <c r="H14" i="45"/>
  <c r="K14" i="45" s="1"/>
  <c r="R13" i="45"/>
  <c r="J13" i="45"/>
  <c r="H13" i="45"/>
  <c r="K13" i="45" s="1"/>
  <c r="R15" i="43" l="1"/>
  <c r="J15" i="43"/>
  <c r="H15" i="43"/>
  <c r="K15" i="43" s="1"/>
  <c r="R14" i="43"/>
  <c r="J14" i="43"/>
  <c r="H14" i="43"/>
  <c r="K14" i="43" s="1"/>
  <c r="R13" i="43"/>
  <c r="J13" i="43"/>
  <c r="H13" i="43"/>
  <c r="K13" i="43" s="1"/>
  <c r="R15" i="42"/>
  <c r="J15" i="42"/>
  <c r="H15" i="42"/>
  <c r="K15" i="42" s="1"/>
  <c r="R14" i="42"/>
  <c r="J14" i="42"/>
  <c r="H14" i="42"/>
  <c r="K14" i="42" s="1"/>
  <c r="R13" i="42"/>
  <c r="J13" i="42"/>
  <c r="H13" i="42"/>
  <c r="K13" i="42" s="1"/>
  <c r="R15" i="41"/>
  <c r="J15" i="41"/>
  <c r="H15" i="41"/>
  <c r="K15" i="41" s="1"/>
  <c r="R14" i="41"/>
  <c r="J14" i="41"/>
  <c r="H14" i="41"/>
  <c r="K14" i="41" s="1"/>
  <c r="R13" i="41"/>
  <c r="J13" i="41"/>
  <c r="H13" i="41"/>
  <c r="K13" i="41" s="1"/>
  <c r="R15" i="40"/>
  <c r="J15" i="40"/>
  <c r="H15" i="40"/>
  <c r="K15" i="40" s="1"/>
  <c r="R14" i="40"/>
  <c r="J14" i="40"/>
  <c r="H14" i="40"/>
  <c r="K14" i="40" s="1"/>
  <c r="R13" i="40"/>
  <c r="J13" i="40"/>
  <c r="H13" i="40"/>
  <c r="K13" i="40" s="1"/>
  <c r="R15" i="37"/>
  <c r="J15" i="37"/>
  <c r="H15" i="37"/>
  <c r="K15" i="37" s="1"/>
  <c r="R14" i="37"/>
  <c r="J14" i="37"/>
  <c r="H14" i="37"/>
  <c r="K14" i="37" s="1"/>
  <c r="R13" i="37"/>
  <c r="J13" i="37"/>
  <c r="H13" i="37"/>
  <c r="K13" i="37" s="1"/>
  <c r="R15" i="36"/>
  <c r="J15" i="36"/>
  <c r="H15" i="36"/>
  <c r="K15" i="36" s="1"/>
  <c r="R14" i="36"/>
  <c r="J14" i="36"/>
  <c r="H14" i="36"/>
  <c r="K14" i="36" s="1"/>
  <c r="R13" i="36"/>
  <c r="J13" i="36"/>
  <c r="H13" i="36"/>
  <c r="K13" i="36" s="1"/>
  <c r="R15" i="32"/>
  <c r="J15" i="32"/>
  <c r="H15" i="32"/>
  <c r="K15" i="32" s="1"/>
  <c r="R14" i="32"/>
  <c r="J14" i="32"/>
  <c r="H14" i="32"/>
  <c r="K14" i="32" s="1"/>
  <c r="R13" i="32"/>
  <c r="J13" i="32"/>
  <c r="H13" i="32"/>
  <c r="K13" i="32" s="1"/>
  <c r="R15" i="30"/>
  <c r="J15" i="30"/>
  <c r="H15" i="30"/>
  <c r="K15" i="30" s="1"/>
  <c r="R14" i="30"/>
  <c r="J14" i="30"/>
  <c r="H14" i="30"/>
  <c r="K14" i="30" s="1"/>
  <c r="R13" i="30"/>
  <c r="J13" i="30"/>
  <c r="H13" i="30"/>
  <c r="K13" i="30" s="1"/>
  <c r="J15" i="27" l="1"/>
  <c r="R15" i="27" l="1"/>
  <c r="H15" i="27"/>
  <c r="K15" i="27" s="1"/>
  <c r="R14" i="27"/>
  <c r="J14" i="27"/>
  <c r="H14" i="27"/>
  <c r="K14" i="27" s="1"/>
  <c r="R13" i="27"/>
  <c r="J13" i="27"/>
  <c r="H13" i="27"/>
  <c r="K13" i="27" s="1"/>
</calcChain>
</file>

<file path=xl/sharedStrings.xml><?xml version="1.0" encoding="utf-8"?>
<sst xmlns="http://schemas.openxmlformats.org/spreadsheetml/2006/main" count="742" uniqueCount="25">
  <si>
    <t>µ</t>
  </si>
  <si>
    <t>Monster</t>
  </si>
  <si>
    <t>Nr.</t>
  </si>
  <si>
    <t>parameter</t>
  </si>
  <si>
    <t>eenheid</t>
  </si>
  <si>
    <t>% Afwijking</t>
  </si>
  <si>
    <t>z-score</t>
  </si>
  <si>
    <t>Labocode:</t>
  </si>
  <si>
    <r>
      <t>σ</t>
    </r>
    <r>
      <rPr>
        <b/>
        <vertAlign val="subscript"/>
        <sz val="11"/>
        <color theme="1"/>
        <rFont val="Calibri"/>
        <family val="2"/>
      </rPr>
      <t>P</t>
    </r>
  </si>
  <si>
    <r>
      <t xml:space="preserve">type </t>
    </r>
    <r>
      <rPr>
        <b/>
        <sz val="11"/>
        <color theme="1"/>
        <rFont val="Calibri"/>
        <family val="2"/>
      </rPr>
      <t>σ</t>
    </r>
    <r>
      <rPr>
        <b/>
        <vertAlign val="subscript"/>
        <sz val="11"/>
        <color theme="1"/>
        <rFont val="Calibri"/>
        <family val="2"/>
        <scheme val="minor"/>
      </rPr>
      <t>P</t>
    </r>
  </si>
  <si>
    <t>Matrix</t>
  </si>
  <si>
    <t>Gerapp. waarde</t>
  </si>
  <si>
    <t xml:space="preserve"> Individueel rapport, bijlage bij rapport :</t>
  </si>
  <si>
    <t xml:space="preserve"> </t>
  </si>
  <si>
    <t>gas</t>
  </si>
  <si>
    <t>EVALUATIE TOV REFERENTIEWAARDE</t>
  </si>
  <si>
    <t>INFORMATIEVE STATISTISCHE VERWERKING</t>
  </si>
  <si>
    <t>Referentie-
waarde</t>
  </si>
  <si>
    <t>mg/Nm³</t>
  </si>
  <si>
    <t>HF - 1</t>
  </si>
  <si>
    <t>HF - 2</t>
  </si>
  <si>
    <t>HF - 3</t>
  </si>
  <si>
    <t>HF</t>
  </si>
  <si>
    <t xml:space="preserve">Rapportnr. : 2025/EI/R/3479 </t>
  </si>
  <si>
    <t>Versie 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</si>
</sst>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_B_F_-;\-* #,##0.00\ _B_F_-;_-* &quot;-&quot;??\ _B_F_-;_-@_-"/>
    <numFmt numFmtId="166" formatCode="0.0"/>
    <numFmt numFmtId="167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0"/>
      <name val="Times New Roman"/>
      <family val="1"/>
    </font>
    <font>
      <b/>
      <vertAlign val="subscript"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20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49">
    <xf numFmtId="0" fontId="0" fillId="0" borderId="0" xfId="0"/>
    <xf numFmtId="0" fontId="11" fillId="2" borderId="19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20" xfId="0" applyFont="1" applyFill="1" applyBorder="1" applyAlignment="1">
      <alignment horizontal="left"/>
    </xf>
    <xf numFmtId="0" fontId="11" fillId="2" borderId="16" xfId="0" applyFont="1" applyFill="1" applyBorder="1" applyAlignment="1">
      <alignment horizontal="left"/>
    </xf>
    <xf numFmtId="0" fontId="11" fillId="2" borderId="17" xfId="0" applyFont="1" applyFill="1" applyBorder="1" applyAlignment="1">
      <alignment horizontal="left"/>
    </xf>
    <xf numFmtId="0" fontId="11" fillId="2" borderId="18" xfId="0" applyFont="1" applyFill="1" applyBorder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horizontal="left"/>
    </xf>
    <xf numFmtId="0" fontId="0" fillId="3" borderId="0" xfId="0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9" fontId="0" fillId="3" borderId="22" xfId="0" applyNumberFormat="1" applyFill="1" applyBorder="1"/>
    <xf numFmtId="49" fontId="0" fillId="3" borderId="4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left"/>
    </xf>
    <xf numFmtId="49" fontId="0" fillId="3" borderId="5" xfId="0" applyNumberFormat="1" applyFill="1" applyBorder="1" applyAlignment="1">
      <alignment horizontal="center"/>
    </xf>
    <xf numFmtId="2" fontId="0" fillId="3" borderId="0" xfId="0" applyNumberFormat="1" applyFill="1"/>
    <xf numFmtId="49" fontId="0" fillId="3" borderId="6" xfId="0" quotePrefix="1" applyNumberFormat="1" applyFill="1" applyBorder="1"/>
    <xf numFmtId="49" fontId="0" fillId="3" borderId="7" xfId="0" applyNumberFormat="1" applyFill="1" applyBorder="1" applyAlignment="1">
      <alignment horizontal="center"/>
    </xf>
    <xf numFmtId="49" fontId="0" fillId="3" borderId="7" xfId="0" quotePrefix="1" applyNumberFormat="1" applyFill="1" applyBorder="1" applyAlignment="1">
      <alignment horizontal="left"/>
    </xf>
    <xf numFmtId="166" fontId="0" fillId="3" borderId="7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2" fontId="12" fillId="3" borderId="21" xfId="0" applyNumberFormat="1" applyFont="1" applyFill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49" fontId="0" fillId="3" borderId="8" xfId="0" applyNumberForma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2" fontId="12" fillId="3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0" xfId="0" applyFill="1" applyBorder="1"/>
    <xf numFmtId="0" fontId="0" fillId="3" borderId="11" xfId="0" applyFill="1" applyBorder="1" applyAlignment="1">
      <alignment horizontal="center"/>
    </xf>
    <xf numFmtId="0" fontId="0" fillId="3" borderId="11" xfId="0" applyFill="1" applyBorder="1"/>
    <xf numFmtId="0" fontId="0" fillId="3" borderId="11" xfId="0" applyFill="1" applyBorder="1" applyAlignment="1">
      <alignment horizontal="left"/>
    </xf>
    <xf numFmtId="0" fontId="0" fillId="3" borderId="12" xfId="0" applyFill="1" applyBorder="1"/>
    <xf numFmtId="167" fontId="0" fillId="3" borderId="8" xfId="0" applyNumberFormat="1" applyFill="1" applyBorder="1" applyAlignment="1">
      <alignment horizontal="center"/>
    </xf>
    <xf numFmtId="49" fontId="0" fillId="3" borderId="23" xfId="0" quotePrefix="1" applyNumberFormat="1" applyFill="1" applyBorder="1"/>
    <xf numFmtId="49" fontId="0" fillId="3" borderId="8" xfId="0" quotePrefix="1" applyNumberFormat="1" applyFill="1" applyBorder="1" applyAlignment="1">
      <alignment horizontal="left"/>
    </xf>
    <xf numFmtId="167" fontId="0" fillId="3" borderId="7" xfId="0" applyNumberFormat="1" applyFill="1" applyBorder="1" applyAlignment="1">
      <alignment horizontal="center"/>
    </xf>
    <xf numFmtId="0" fontId="5" fillId="3" borderId="0" xfId="16" applyFill="1" applyBorder="1" applyAlignment="1" applyProtection="1"/>
    <xf numFmtId="14" fontId="11" fillId="2" borderId="0" xfId="0" applyNumberFormat="1" applyFont="1" applyFill="1" applyAlignment="1">
      <alignment horizontal="left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</cellXfs>
  <cellStyles count="120">
    <cellStyle name="Comma 2" xfId="1" xr:uid="{00000000-0005-0000-0000-000000000000}"/>
    <cellStyle name="Comma 2 2" xfId="9" xr:uid="{00000000-0005-0000-0000-000001000000}"/>
    <cellStyle name="Hyperlink" xfId="16" builtinId="8"/>
    <cellStyle name="Hyperlink 2" xfId="4" xr:uid="{00000000-0005-0000-0000-000003000000}"/>
    <cellStyle name="Normal" xfId="0" builtinId="0"/>
    <cellStyle name="Normal 10" xfId="18" xr:uid="{00000000-0005-0000-0000-000005000000}"/>
    <cellStyle name="Normal 11" xfId="19" xr:uid="{00000000-0005-0000-0000-000006000000}"/>
    <cellStyle name="Normal 12" xfId="20" xr:uid="{00000000-0005-0000-0000-000007000000}"/>
    <cellStyle name="Normal 13" xfId="21" xr:uid="{00000000-0005-0000-0000-000008000000}"/>
    <cellStyle name="Normal 14" xfId="22" xr:uid="{00000000-0005-0000-0000-000009000000}"/>
    <cellStyle name="Normal 15" xfId="23" xr:uid="{00000000-0005-0000-0000-00000A000000}"/>
    <cellStyle name="Normal 16" xfId="24" xr:uid="{00000000-0005-0000-0000-00000B000000}"/>
    <cellStyle name="Normal 17" xfId="25" xr:uid="{00000000-0005-0000-0000-00000C000000}"/>
    <cellStyle name="Normal 18" xfId="26" xr:uid="{00000000-0005-0000-0000-00000D000000}"/>
    <cellStyle name="Normal 19" xfId="27" xr:uid="{00000000-0005-0000-0000-00000E000000}"/>
    <cellStyle name="Normal 2" xfId="2" xr:uid="{00000000-0005-0000-0000-00000F000000}"/>
    <cellStyle name="Normal 2 2" xfId="5" xr:uid="{00000000-0005-0000-0000-000010000000}"/>
    <cellStyle name="Normal 2 2 2" xfId="8" xr:uid="{00000000-0005-0000-0000-000011000000}"/>
    <cellStyle name="Normal 2 2 3" xfId="17" xr:uid="{00000000-0005-0000-0000-000012000000}"/>
    <cellStyle name="Normal 20" xfId="28" xr:uid="{00000000-0005-0000-0000-000013000000}"/>
    <cellStyle name="Normal 22" xfId="29" xr:uid="{00000000-0005-0000-0000-000014000000}"/>
    <cellStyle name="Normal 23" xfId="30" xr:uid="{00000000-0005-0000-0000-000015000000}"/>
    <cellStyle name="Normal 24" xfId="31" xr:uid="{00000000-0005-0000-0000-000016000000}"/>
    <cellStyle name="Normal 25" xfId="32" xr:uid="{00000000-0005-0000-0000-000017000000}"/>
    <cellStyle name="Normal 27" xfId="33" xr:uid="{00000000-0005-0000-0000-000018000000}"/>
    <cellStyle name="Normal 28" xfId="34" xr:uid="{00000000-0005-0000-0000-000019000000}"/>
    <cellStyle name="Normal 29" xfId="35" xr:uid="{00000000-0005-0000-0000-00001A000000}"/>
    <cellStyle name="Normal 3" xfId="3" xr:uid="{00000000-0005-0000-0000-00001B000000}"/>
    <cellStyle name="Normal 3 2" xfId="6" xr:uid="{00000000-0005-0000-0000-00001C000000}"/>
    <cellStyle name="Normal 3 2 2" xfId="36" xr:uid="{00000000-0005-0000-0000-00001D000000}"/>
    <cellStyle name="Normal 3 3" xfId="11" xr:uid="{00000000-0005-0000-0000-00001E000000}"/>
    <cellStyle name="Normal 30" xfId="37" xr:uid="{00000000-0005-0000-0000-00001F000000}"/>
    <cellStyle name="Normal 31" xfId="38" xr:uid="{00000000-0005-0000-0000-000020000000}"/>
    <cellStyle name="Normal 32" xfId="39" xr:uid="{00000000-0005-0000-0000-000021000000}"/>
    <cellStyle name="Normal 33" xfId="40" xr:uid="{00000000-0005-0000-0000-000022000000}"/>
    <cellStyle name="Normal 34" xfId="41" xr:uid="{00000000-0005-0000-0000-000023000000}"/>
    <cellStyle name="Normal 35" xfId="42" xr:uid="{00000000-0005-0000-0000-000024000000}"/>
    <cellStyle name="Normal 36" xfId="43" xr:uid="{00000000-0005-0000-0000-000025000000}"/>
    <cellStyle name="Normal 37" xfId="44" xr:uid="{00000000-0005-0000-0000-000026000000}"/>
    <cellStyle name="Normal 38" xfId="45" xr:uid="{00000000-0005-0000-0000-000027000000}"/>
    <cellStyle name="Normal 39" xfId="46" xr:uid="{00000000-0005-0000-0000-000028000000}"/>
    <cellStyle name="Normal 4" xfId="12" xr:uid="{00000000-0005-0000-0000-000029000000}"/>
    <cellStyle name="Normal 4 2" xfId="47" xr:uid="{00000000-0005-0000-0000-00002A000000}"/>
    <cellStyle name="Normal 40" xfId="48" xr:uid="{00000000-0005-0000-0000-00002B000000}"/>
    <cellStyle name="Normal 41" xfId="49" xr:uid="{00000000-0005-0000-0000-00002C000000}"/>
    <cellStyle name="Normal 42" xfId="50" xr:uid="{00000000-0005-0000-0000-00002D000000}"/>
    <cellStyle name="Normal 43" xfId="51" xr:uid="{00000000-0005-0000-0000-00002E000000}"/>
    <cellStyle name="Normal 44" xfId="52" xr:uid="{00000000-0005-0000-0000-00002F000000}"/>
    <cellStyle name="Normal 45" xfId="53" xr:uid="{00000000-0005-0000-0000-000030000000}"/>
    <cellStyle name="Normal 46" xfId="54" xr:uid="{00000000-0005-0000-0000-000031000000}"/>
    <cellStyle name="Normal 47" xfId="55" xr:uid="{00000000-0005-0000-0000-000032000000}"/>
    <cellStyle name="Normal 48" xfId="56" xr:uid="{00000000-0005-0000-0000-000033000000}"/>
    <cellStyle name="Normal 49" xfId="57" xr:uid="{00000000-0005-0000-0000-000034000000}"/>
    <cellStyle name="Normal 5" xfId="10" xr:uid="{00000000-0005-0000-0000-000035000000}"/>
    <cellStyle name="Normal 5 2" xfId="15" xr:uid="{00000000-0005-0000-0000-000036000000}"/>
    <cellStyle name="Normal 5 3" xfId="118" xr:uid="{00000000-0005-0000-0000-000037000000}"/>
    <cellStyle name="Normal 5 3 2" xfId="119" xr:uid="{00000000-0005-0000-0000-000038000000}"/>
    <cellStyle name="Normal 50" xfId="58" xr:uid="{00000000-0005-0000-0000-000039000000}"/>
    <cellStyle name="Normal 51" xfId="59" xr:uid="{00000000-0005-0000-0000-00003A000000}"/>
    <cellStyle name="Normal 52" xfId="60" xr:uid="{00000000-0005-0000-0000-00003B000000}"/>
    <cellStyle name="Normal 53" xfId="61" xr:uid="{00000000-0005-0000-0000-00003C000000}"/>
    <cellStyle name="Normal 54" xfId="62" xr:uid="{00000000-0005-0000-0000-00003D000000}"/>
    <cellStyle name="Normal 55" xfId="63" xr:uid="{00000000-0005-0000-0000-00003E000000}"/>
    <cellStyle name="Normal 6" xfId="64" xr:uid="{00000000-0005-0000-0000-00003F000000}"/>
    <cellStyle name="Normal 7" xfId="65" xr:uid="{00000000-0005-0000-0000-000040000000}"/>
    <cellStyle name="Normal 8" xfId="66" xr:uid="{00000000-0005-0000-0000-000041000000}"/>
    <cellStyle name="Normal 9" xfId="67" xr:uid="{00000000-0005-0000-0000-000042000000}"/>
    <cellStyle name="Percent 10" xfId="68" xr:uid="{00000000-0005-0000-0000-000043000000}"/>
    <cellStyle name="Percent 11" xfId="69" xr:uid="{00000000-0005-0000-0000-000044000000}"/>
    <cellStyle name="Percent 12" xfId="70" xr:uid="{00000000-0005-0000-0000-000045000000}"/>
    <cellStyle name="Percent 13" xfId="71" xr:uid="{00000000-0005-0000-0000-000046000000}"/>
    <cellStyle name="Percent 14" xfId="72" xr:uid="{00000000-0005-0000-0000-000047000000}"/>
    <cellStyle name="Percent 15" xfId="73" xr:uid="{00000000-0005-0000-0000-000048000000}"/>
    <cellStyle name="Percent 16" xfId="74" xr:uid="{00000000-0005-0000-0000-000049000000}"/>
    <cellStyle name="Percent 17" xfId="75" xr:uid="{00000000-0005-0000-0000-00004A000000}"/>
    <cellStyle name="Percent 18" xfId="76" xr:uid="{00000000-0005-0000-0000-00004B000000}"/>
    <cellStyle name="Percent 19" xfId="77" xr:uid="{00000000-0005-0000-0000-00004C000000}"/>
    <cellStyle name="Percent 2" xfId="7" xr:uid="{00000000-0005-0000-0000-00004D000000}"/>
    <cellStyle name="Percent 2 2" xfId="117" xr:uid="{00000000-0005-0000-0000-00004E000000}"/>
    <cellStyle name="Percent 20" xfId="78" xr:uid="{00000000-0005-0000-0000-00004F000000}"/>
    <cellStyle name="Percent 21" xfId="79" xr:uid="{00000000-0005-0000-0000-000050000000}"/>
    <cellStyle name="Percent 22" xfId="80" xr:uid="{00000000-0005-0000-0000-000051000000}"/>
    <cellStyle name="Percent 23" xfId="81" xr:uid="{00000000-0005-0000-0000-000052000000}"/>
    <cellStyle name="Percent 24" xfId="82" xr:uid="{00000000-0005-0000-0000-000053000000}"/>
    <cellStyle name="Percent 27" xfId="83" xr:uid="{00000000-0005-0000-0000-000054000000}"/>
    <cellStyle name="Percent 28" xfId="84" xr:uid="{00000000-0005-0000-0000-000055000000}"/>
    <cellStyle name="Percent 29" xfId="85" xr:uid="{00000000-0005-0000-0000-000056000000}"/>
    <cellStyle name="Percent 3" xfId="13" xr:uid="{00000000-0005-0000-0000-000057000000}"/>
    <cellStyle name="Percent 30" xfId="86" xr:uid="{00000000-0005-0000-0000-000058000000}"/>
    <cellStyle name="Percent 31" xfId="87" xr:uid="{00000000-0005-0000-0000-000059000000}"/>
    <cellStyle name="Percent 32" xfId="88" xr:uid="{00000000-0005-0000-0000-00005A000000}"/>
    <cellStyle name="Percent 33" xfId="89" xr:uid="{00000000-0005-0000-0000-00005B000000}"/>
    <cellStyle name="Percent 34" xfId="90" xr:uid="{00000000-0005-0000-0000-00005C000000}"/>
    <cellStyle name="Percent 35" xfId="91" xr:uid="{00000000-0005-0000-0000-00005D000000}"/>
    <cellStyle name="Percent 36" xfId="92" xr:uid="{00000000-0005-0000-0000-00005E000000}"/>
    <cellStyle name="Percent 37" xfId="93" xr:uid="{00000000-0005-0000-0000-00005F000000}"/>
    <cellStyle name="Percent 38" xfId="94" xr:uid="{00000000-0005-0000-0000-000060000000}"/>
    <cellStyle name="Percent 39" xfId="95" xr:uid="{00000000-0005-0000-0000-000061000000}"/>
    <cellStyle name="Percent 4" xfId="96" xr:uid="{00000000-0005-0000-0000-000062000000}"/>
    <cellStyle name="Percent 40" xfId="97" xr:uid="{00000000-0005-0000-0000-000063000000}"/>
    <cellStyle name="Percent 41" xfId="98" xr:uid="{00000000-0005-0000-0000-000064000000}"/>
    <cellStyle name="Percent 42" xfId="99" xr:uid="{00000000-0005-0000-0000-000065000000}"/>
    <cellStyle name="Percent 43" xfId="100" xr:uid="{00000000-0005-0000-0000-000066000000}"/>
    <cellStyle name="Percent 44" xfId="101" xr:uid="{00000000-0005-0000-0000-000067000000}"/>
    <cellStyle name="Percent 45" xfId="102" xr:uid="{00000000-0005-0000-0000-000068000000}"/>
    <cellStyle name="Percent 46" xfId="103" xr:uid="{00000000-0005-0000-0000-000069000000}"/>
    <cellStyle name="Percent 47" xfId="104" xr:uid="{00000000-0005-0000-0000-00006A000000}"/>
    <cellStyle name="Percent 48" xfId="105" xr:uid="{00000000-0005-0000-0000-00006B000000}"/>
    <cellStyle name="Percent 49" xfId="106" xr:uid="{00000000-0005-0000-0000-00006C000000}"/>
    <cellStyle name="Percent 5" xfId="107" xr:uid="{00000000-0005-0000-0000-00006D000000}"/>
    <cellStyle name="Percent 50" xfId="108" xr:uid="{00000000-0005-0000-0000-00006E000000}"/>
    <cellStyle name="Percent 51" xfId="109" xr:uid="{00000000-0005-0000-0000-00006F000000}"/>
    <cellStyle name="Percent 52" xfId="110" xr:uid="{00000000-0005-0000-0000-000070000000}"/>
    <cellStyle name="Percent 53" xfId="111" xr:uid="{00000000-0005-0000-0000-000071000000}"/>
    <cellStyle name="Percent 54" xfId="112" xr:uid="{00000000-0005-0000-0000-000072000000}"/>
    <cellStyle name="Percent 6" xfId="113" xr:uid="{00000000-0005-0000-0000-000073000000}"/>
    <cellStyle name="Percent 7" xfId="114" xr:uid="{00000000-0005-0000-0000-000074000000}"/>
    <cellStyle name="Percent 8" xfId="115" xr:uid="{00000000-0005-0000-0000-000075000000}"/>
    <cellStyle name="Percent 9" xfId="116" xr:uid="{00000000-0005-0000-0000-000076000000}"/>
    <cellStyle name="Standaard_PCBBEREK-I014-WHO" xfId="14" xr:uid="{00000000-0005-0000-0000-000077000000}"/>
  </cellStyles>
  <dxfs count="84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6C26F-A012-4C5C-A408-5F21ABAA167B}">
  <sheetPr>
    <pageSetUpPr fitToPage="1"/>
  </sheetPr>
  <dimension ref="A1:W36"/>
  <sheetViews>
    <sheetView tabSelected="1" zoomScale="90" zoomScaleNormal="90" zoomScalePageLayoutView="85" workbookViewId="0">
      <selection activeCell="K24" sqref="K24"/>
    </sheetView>
  </sheetViews>
  <sheetFormatPr defaultColWidth="9.140625" defaultRowHeight="15" x14ac:dyDescent="0.25"/>
  <cols>
    <col min="1" max="1" width="10" style="7" customWidth="1"/>
    <col min="2" max="2" width="11.5703125" style="31" customWidth="1"/>
    <col min="3" max="3" width="4.7109375" style="31" customWidth="1"/>
    <col min="4" max="4" width="11.140625" style="7" bestFit="1" customWidth="1"/>
    <col min="5" max="5" width="12.42578125" style="7" customWidth="1"/>
    <col min="6" max="6" width="11" style="7" customWidth="1"/>
    <col min="7" max="7" width="10.42578125" style="7" customWidth="1"/>
    <col min="8" max="8" width="8" style="7" customWidth="1"/>
    <col min="9" max="9" width="9.5703125" style="7" customWidth="1"/>
    <col min="10" max="10" width="13.28515625" style="7" customWidth="1"/>
    <col min="11" max="11" width="9" style="7" customWidth="1"/>
    <col min="12" max="13" width="9.140625" style="7"/>
    <col min="14" max="15" width="9.42578125" style="7" bestFit="1" customWidth="1"/>
    <col min="16" max="16" width="10.28515625" style="7" bestFit="1" customWidth="1"/>
    <col min="17" max="17" width="9.140625" style="7"/>
    <col min="18" max="18" width="9.5703125" style="7" customWidth="1"/>
    <col min="19" max="20" width="9.140625" style="7"/>
    <col min="21" max="21" width="9.42578125" style="7" bestFit="1" customWidth="1"/>
    <col min="22" max="22" width="11.7109375" style="7" bestFit="1" customWidth="1"/>
    <col min="23" max="23" width="9.42578125" style="7" bestFit="1" customWidth="1"/>
    <col min="24" max="16384" width="9.140625" style="7"/>
  </cols>
  <sheetData>
    <row r="1" spans="1:23" ht="15.75" thickBot="1" x14ac:dyDescent="0.3">
      <c r="D1" s="41"/>
      <c r="K1" s="31"/>
    </row>
    <row r="2" spans="1:23" ht="19.5" thickTop="1" x14ac:dyDescent="0.3">
      <c r="A2" s="43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23" s="8" customFormat="1" ht="12.75" x14ac:dyDescent="0.2">
      <c r="A3" s="1"/>
      <c r="B3" s="2"/>
      <c r="C3" s="2"/>
      <c r="D3" s="42">
        <v>45979</v>
      </c>
      <c r="E3" s="2"/>
      <c r="F3" s="2"/>
      <c r="G3" s="2"/>
      <c r="H3" s="2" t="s">
        <v>23</v>
      </c>
      <c r="I3" s="2"/>
      <c r="J3" s="2"/>
      <c r="K3" s="3" t="s">
        <v>24</v>
      </c>
    </row>
    <row r="4" spans="1:23" s="8" customFormat="1" ht="13.5" thickBo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32" t="s">
        <v>7</v>
      </c>
      <c r="B6" s="33">
        <v>139</v>
      </c>
      <c r="C6" s="33"/>
      <c r="D6" s="34"/>
      <c r="E6" s="34"/>
      <c r="F6" s="35"/>
      <c r="G6" s="34"/>
      <c r="H6" s="34"/>
      <c r="I6" s="34"/>
      <c r="J6" s="34"/>
      <c r="K6" s="36"/>
    </row>
    <row r="7" spans="1:23" ht="16.5" thickTop="1" thickBot="1" x14ac:dyDescent="0.3">
      <c r="F7" s="31"/>
    </row>
    <row r="8" spans="1:23" ht="16.5" thickTop="1" thickBot="1" x14ac:dyDescent="0.3">
      <c r="A8" s="46" t="s">
        <v>15</v>
      </c>
      <c r="B8" s="47"/>
      <c r="C8" s="47"/>
      <c r="D8" s="47"/>
      <c r="E8" s="47"/>
      <c r="F8" s="47"/>
      <c r="G8" s="47"/>
      <c r="H8" s="47"/>
      <c r="I8" s="47"/>
      <c r="J8" s="47"/>
      <c r="K8" s="48"/>
      <c r="M8" s="46" t="s">
        <v>16</v>
      </c>
      <c r="N8" s="47"/>
      <c r="O8" s="47"/>
      <c r="P8" s="47"/>
      <c r="Q8" s="47"/>
      <c r="R8" s="47"/>
      <c r="S8" s="47"/>
      <c r="T8" s="47"/>
      <c r="U8" s="47"/>
      <c r="V8" s="47"/>
      <c r="W8" s="48"/>
    </row>
    <row r="9" spans="1:23" ht="15.75" thickTop="1" x14ac:dyDescent="0.25"/>
    <row r="10" spans="1:23" ht="15.75" thickBot="1" x14ac:dyDescent="0.3"/>
    <row r="11" spans="1:23" s="9" customFormat="1" ht="45.75" thickBot="1" x14ac:dyDescent="0.3">
      <c r="A11" s="10" t="s">
        <v>1</v>
      </c>
      <c r="B11" s="11" t="s">
        <v>10</v>
      </c>
      <c r="C11" s="11" t="s">
        <v>2</v>
      </c>
      <c r="D11" s="11" t="s">
        <v>3</v>
      </c>
      <c r="E11" s="11" t="s">
        <v>4</v>
      </c>
      <c r="F11" s="12" t="s">
        <v>11</v>
      </c>
      <c r="G11" s="12" t="s">
        <v>17</v>
      </c>
      <c r="H11" s="13" t="s">
        <v>8</v>
      </c>
      <c r="I11" s="11" t="s">
        <v>9</v>
      </c>
      <c r="J11" s="11" t="s">
        <v>5</v>
      </c>
      <c r="K11" s="14" t="s">
        <v>6</v>
      </c>
      <c r="M11" s="10" t="s">
        <v>1</v>
      </c>
      <c r="N11" s="11" t="s">
        <v>10</v>
      </c>
      <c r="O11" s="11" t="s">
        <v>2</v>
      </c>
      <c r="P11" s="11" t="s">
        <v>3</v>
      </c>
      <c r="Q11" s="11" t="s">
        <v>4</v>
      </c>
      <c r="R11" s="12" t="s">
        <v>11</v>
      </c>
      <c r="S11" s="11" t="s">
        <v>0</v>
      </c>
      <c r="T11" s="13" t="s">
        <v>8</v>
      </c>
      <c r="U11" s="11" t="s">
        <v>9</v>
      </c>
      <c r="V11" s="11" t="s">
        <v>5</v>
      </c>
      <c r="W11" s="14" t="s">
        <v>6</v>
      </c>
    </row>
    <row r="12" spans="1:23" x14ac:dyDescent="0.25">
      <c r="A12" s="15"/>
      <c r="B12" s="16"/>
      <c r="C12" s="16"/>
      <c r="D12" s="17"/>
      <c r="E12" s="16"/>
      <c r="F12" s="16"/>
      <c r="G12" s="16"/>
      <c r="H12" s="16"/>
      <c r="I12" s="16"/>
      <c r="J12" s="16"/>
      <c r="K12" s="18"/>
      <c r="M12" s="15"/>
      <c r="N12" s="16"/>
      <c r="O12" s="16"/>
      <c r="P12" s="17"/>
      <c r="Q12" s="16"/>
      <c r="R12" s="16"/>
      <c r="S12" s="16"/>
      <c r="T12" s="16"/>
      <c r="U12" s="16"/>
      <c r="V12" s="16"/>
      <c r="W12" s="18"/>
    </row>
    <row r="13" spans="1:23" x14ac:dyDescent="0.25">
      <c r="A13" s="20" t="s">
        <v>19</v>
      </c>
      <c r="B13" s="21" t="s">
        <v>14</v>
      </c>
      <c r="C13" s="21">
        <v>1</v>
      </c>
      <c r="D13" s="22" t="s">
        <v>22</v>
      </c>
      <c r="E13" s="21" t="s">
        <v>18</v>
      </c>
      <c r="F13" s="26">
        <v>13.34</v>
      </c>
      <c r="G13" s="26">
        <v>15.02</v>
      </c>
      <c r="H13" s="26">
        <f>0.1*G13</f>
        <v>1.502</v>
      </c>
      <c r="I13" s="21">
        <v>4</v>
      </c>
      <c r="J13" s="24">
        <f>((F13-G13)/G13)*100</f>
        <v>-11.185086551264979</v>
      </c>
      <c r="K13" s="25">
        <f>(F13-G13)/H13</f>
        <v>-1.1185086551264978</v>
      </c>
      <c r="L13" s="19"/>
      <c r="M13" s="20" t="s">
        <v>19</v>
      </c>
      <c r="N13" s="21" t="s">
        <v>14</v>
      </c>
      <c r="O13" s="21">
        <v>1</v>
      </c>
      <c r="P13" s="22" t="s">
        <v>22</v>
      </c>
      <c r="Q13" s="21" t="s">
        <v>18</v>
      </c>
      <c r="R13" s="26">
        <f>F13</f>
        <v>13.34</v>
      </c>
      <c r="S13" s="26">
        <v>13.97</v>
      </c>
      <c r="T13" s="26">
        <v>1.21</v>
      </c>
      <c r="U13" s="21">
        <v>1</v>
      </c>
      <c r="V13" s="24">
        <f>((R13-S13)/S13)*100</f>
        <v>-4.5096635647816807</v>
      </c>
      <c r="W13" s="25">
        <v>-0.52</v>
      </c>
    </row>
    <row r="14" spans="1:23" x14ac:dyDescent="0.25">
      <c r="A14" s="20" t="s">
        <v>20</v>
      </c>
      <c r="B14" s="21" t="s">
        <v>14</v>
      </c>
      <c r="C14" s="21">
        <v>2</v>
      </c>
      <c r="D14" s="22" t="s">
        <v>22</v>
      </c>
      <c r="E14" s="21" t="s">
        <v>18</v>
      </c>
      <c r="F14" s="26">
        <v>3.51</v>
      </c>
      <c r="G14" s="26">
        <v>4.1159999999999997</v>
      </c>
      <c r="H14" s="26">
        <f t="shared" ref="H14:H15" si="0">0.1*G14</f>
        <v>0.41159999999999997</v>
      </c>
      <c r="I14" s="21">
        <v>4</v>
      </c>
      <c r="J14" s="24">
        <f t="shared" ref="J14:J15" si="1">((F14-G14)/G14)*100</f>
        <v>-14.723032069970843</v>
      </c>
      <c r="K14" s="25">
        <f t="shared" ref="K14:K15" si="2">(F14-G14)/H14</f>
        <v>-1.4723032069970843</v>
      </c>
      <c r="L14" s="19"/>
      <c r="M14" s="20" t="s">
        <v>20</v>
      </c>
      <c r="N14" s="21" t="s">
        <v>14</v>
      </c>
      <c r="O14" s="21">
        <v>2</v>
      </c>
      <c r="P14" s="22" t="s">
        <v>22</v>
      </c>
      <c r="Q14" s="21" t="s">
        <v>18</v>
      </c>
      <c r="R14" s="26">
        <f t="shared" ref="R14:R15" si="3">F14</f>
        <v>3.51</v>
      </c>
      <c r="S14" s="26">
        <v>3.843</v>
      </c>
      <c r="T14" s="40">
        <v>0.29499999999999998</v>
      </c>
      <c r="U14" s="21">
        <v>1</v>
      </c>
      <c r="V14" s="24">
        <f t="shared" ref="V14:V15" si="4">((R14-S14)/S14)*100</f>
        <v>-8.665105386416867</v>
      </c>
      <c r="W14" s="25">
        <v>-1.1299999999999999</v>
      </c>
    </row>
    <row r="15" spans="1:23" ht="15.75" thickBot="1" x14ac:dyDescent="0.3">
      <c r="A15" s="38" t="s">
        <v>21</v>
      </c>
      <c r="B15" s="27" t="s">
        <v>14</v>
      </c>
      <c r="C15" s="27">
        <v>3</v>
      </c>
      <c r="D15" s="39" t="s">
        <v>22</v>
      </c>
      <c r="E15" s="27" t="s">
        <v>18</v>
      </c>
      <c r="F15" s="28">
        <v>2.2799999999999998</v>
      </c>
      <c r="G15" s="28">
        <v>2.3010000000000002</v>
      </c>
      <c r="H15" s="28">
        <f t="shared" si="0"/>
        <v>0.23010000000000003</v>
      </c>
      <c r="I15" s="27">
        <v>4</v>
      </c>
      <c r="J15" s="29">
        <f t="shared" si="1"/>
        <v>-0.91264667535855493</v>
      </c>
      <c r="K15" s="30">
        <f t="shared" si="2"/>
        <v>-9.1264667535855493E-2</v>
      </c>
      <c r="L15" s="19"/>
      <c r="M15" s="38" t="s">
        <v>21</v>
      </c>
      <c r="N15" s="27" t="s">
        <v>14</v>
      </c>
      <c r="O15" s="27">
        <v>3</v>
      </c>
      <c r="P15" s="39" t="s">
        <v>22</v>
      </c>
      <c r="Q15" s="27" t="s">
        <v>18</v>
      </c>
      <c r="R15" s="28">
        <f t="shared" si="3"/>
        <v>2.2799999999999998</v>
      </c>
      <c r="S15" s="28">
        <v>2.181</v>
      </c>
      <c r="T15" s="37">
        <v>0.14399999999999999</v>
      </c>
      <c r="U15" s="27">
        <v>1</v>
      </c>
      <c r="V15" s="29">
        <f t="shared" si="4"/>
        <v>4.5392022008252981</v>
      </c>
      <c r="W15" s="30">
        <v>0.69</v>
      </c>
    </row>
    <row r="36" spans="5:5" x14ac:dyDescent="0.25">
      <c r="E36" s="7" t="s">
        <v>13</v>
      </c>
    </row>
  </sheetData>
  <sheetProtection algorithmName="SHA-512" hashValue="Y65aiGwbJTOmvD1lqV8qTVQHFLx5WFdC4nZK0cnadPVFJXOufODfrlb5kaXy2dQ4oy7oC+C8rl07i7MRqwVk1Q==" saltValue="cIRw2HLC7vfNR5RobsgqfQ==" spinCount="100000" sheet="1" objects="1" scenarios="1" selectLockedCells="1" selectUnlockedCells="1"/>
  <mergeCells count="3">
    <mergeCell ref="A2:K2"/>
    <mergeCell ref="A8:K8"/>
    <mergeCell ref="M8:W8"/>
  </mergeCells>
  <conditionalFormatting sqref="K13:K15">
    <cfRule type="cellIs" dxfId="83" priority="10" stopIfTrue="1" operator="between">
      <formula>-2</formula>
      <formula>2</formula>
    </cfRule>
    <cfRule type="cellIs" dxfId="82" priority="11" stopIfTrue="1" operator="between">
      <formula>-3</formula>
      <formula>3</formula>
    </cfRule>
    <cfRule type="cellIs" dxfId="81" priority="12" operator="notBetween">
      <formula>-3</formula>
      <formula>3</formula>
    </cfRule>
  </conditionalFormatting>
  <conditionalFormatting sqref="W13:W15">
    <cfRule type="cellIs" dxfId="80" priority="1" stopIfTrue="1" operator="between">
      <formula>-2</formula>
      <formula>2</formula>
    </cfRule>
    <cfRule type="cellIs" dxfId="79" priority="2" stopIfTrue="1" operator="between">
      <formula>-3</formula>
      <formula>3</formula>
    </cfRule>
    <cfRule type="cellIs" dxfId="78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5D812-D696-4E4A-968E-C022C642867F}">
  <sheetPr codeName="Sheet13">
    <pageSetUpPr fitToPage="1"/>
  </sheetPr>
  <dimension ref="A1:W36"/>
  <sheetViews>
    <sheetView topLeftCell="A2" zoomScale="90" zoomScaleNormal="90" zoomScalePageLayoutView="85" workbookViewId="0">
      <selection activeCell="E20" sqref="E20"/>
    </sheetView>
  </sheetViews>
  <sheetFormatPr defaultColWidth="9.140625" defaultRowHeight="15" x14ac:dyDescent="0.25"/>
  <cols>
    <col min="1" max="1" width="10" style="7" customWidth="1"/>
    <col min="2" max="2" width="11.5703125" style="31" customWidth="1"/>
    <col min="3" max="3" width="4.7109375" style="31" customWidth="1"/>
    <col min="4" max="4" width="11.140625" style="7" bestFit="1" customWidth="1"/>
    <col min="5" max="5" width="12.42578125" style="7" customWidth="1"/>
    <col min="6" max="6" width="11" style="7" customWidth="1"/>
    <col min="7" max="7" width="10.42578125" style="7" customWidth="1"/>
    <col min="8" max="8" width="8" style="7" customWidth="1"/>
    <col min="9" max="9" width="9.5703125" style="7" customWidth="1"/>
    <col min="10" max="10" width="13.28515625" style="7" customWidth="1"/>
    <col min="11" max="11" width="9" style="7" customWidth="1"/>
    <col min="12" max="13" width="9.140625" style="7"/>
    <col min="14" max="15" width="9.42578125" style="7" bestFit="1" customWidth="1"/>
    <col min="16" max="16" width="10.28515625" style="7" bestFit="1" customWidth="1"/>
    <col min="17" max="17" width="9.140625" style="7"/>
    <col min="18" max="18" width="9.5703125" style="7" customWidth="1"/>
    <col min="19" max="20" width="9.140625" style="7"/>
    <col min="21" max="21" width="9.42578125" style="7" bestFit="1" customWidth="1"/>
    <col min="22" max="22" width="11.7109375" style="7" bestFit="1" customWidth="1"/>
    <col min="23" max="23" width="9.42578125" style="7" bestFit="1" customWidth="1"/>
    <col min="24" max="16384" width="9.140625" style="7"/>
  </cols>
  <sheetData>
    <row r="1" spans="1:23" ht="15.75" thickBot="1" x14ac:dyDescent="0.3">
      <c r="D1" s="41"/>
      <c r="K1" s="31"/>
    </row>
    <row r="2" spans="1:23" ht="19.5" thickTop="1" x14ac:dyDescent="0.3">
      <c r="A2" s="43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23" s="8" customFormat="1" ht="12.75" x14ac:dyDescent="0.2">
      <c r="A3" s="1"/>
      <c r="B3" s="2"/>
      <c r="C3" s="2"/>
      <c r="D3" s="42">
        <v>45979</v>
      </c>
      <c r="E3" s="2"/>
      <c r="F3" s="2"/>
      <c r="G3" s="2"/>
      <c r="H3" s="2" t="s">
        <v>23</v>
      </c>
      <c r="I3" s="2"/>
      <c r="J3" s="2"/>
      <c r="K3" s="3" t="s">
        <v>24</v>
      </c>
    </row>
    <row r="4" spans="1:23" s="8" customFormat="1" ht="13.5" thickBo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32" t="s">
        <v>7</v>
      </c>
      <c r="B6" s="33">
        <v>591</v>
      </c>
      <c r="C6" s="33"/>
      <c r="D6" s="34"/>
      <c r="E6" s="34"/>
      <c r="F6" s="35"/>
      <c r="G6" s="34"/>
      <c r="H6" s="34"/>
      <c r="I6" s="34"/>
      <c r="J6" s="34"/>
      <c r="K6" s="36"/>
    </row>
    <row r="7" spans="1:23" ht="16.5" thickTop="1" thickBot="1" x14ac:dyDescent="0.3">
      <c r="F7" s="31"/>
    </row>
    <row r="8" spans="1:23" ht="16.5" thickTop="1" thickBot="1" x14ac:dyDescent="0.3">
      <c r="A8" s="46" t="s">
        <v>15</v>
      </c>
      <c r="B8" s="47"/>
      <c r="C8" s="47"/>
      <c r="D8" s="47"/>
      <c r="E8" s="47"/>
      <c r="F8" s="47"/>
      <c r="G8" s="47"/>
      <c r="H8" s="47"/>
      <c r="I8" s="47"/>
      <c r="J8" s="47"/>
      <c r="K8" s="48"/>
      <c r="M8" s="46" t="s">
        <v>16</v>
      </c>
      <c r="N8" s="47"/>
      <c r="O8" s="47"/>
      <c r="P8" s="47"/>
      <c r="Q8" s="47"/>
      <c r="R8" s="47"/>
      <c r="S8" s="47"/>
      <c r="T8" s="47"/>
      <c r="U8" s="47"/>
      <c r="V8" s="47"/>
      <c r="W8" s="48"/>
    </row>
    <row r="9" spans="1:23" ht="15.75" thickTop="1" x14ac:dyDescent="0.25"/>
    <row r="10" spans="1:23" ht="15.75" thickBot="1" x14ac:dyDescent="0.3"/>
    <row r="11" spans="1:23" s="9" customFormat="1" ht="45.75" thickBot="1" x14ac:dyDescent="0.3">
      <c r="A11" s="10" t="s">
        <v>1</v>
      </c>
      <c r="B11" s="11" t="s">
        <v>10</v>
      </c>
      <c r="C11" s="11" t="s">
        <v>2</v>
      </c>
      <c r="D11" s="11" t="s">
        <v>3</v>
      </c>
      <c r="E11" s="11" t="s">
        <v>4</v>
      </c>
      <c r="F11" s="12" t="s">
        <v>11</v>
      </c>
      <c r="G11" s="12" t="s">
        <v>17</v>
      </c>
      <c r="H11" s="13" t="s">
        <v>8</v>
      </c>
      <c r="I11" s="11" t="s">
        <v>9</v>
      </c>
      <c r="J11" s="11" t="s">
        <v>5</v>
      </c>
      <c r="K11" s="14" t="s">
        <v>6</v>
      </c>
      <c r="M11" s="10" t="s">
        <v>1</v>
      </c>
      <c r="N11" s="11" t="s">
        <v>10</v>
      </c>
      <c r="O11" s="11" t="s">
        <v>2</v>
      </c>
      <c r="P11" s="11" t="s">
        <v>3</v>
      </c>
      <c r="Q11" s="11" t="s">
        <v>4</v>
      </c>
      <c r="R11" s="12" t="s">
        <v>11</v>
      </c>
      <c r="S11" s="11" t="s">
        <v>0</v>
      </c>
      <c r="T11" s="13" t="s">
        <v>8</v>
      </c>
      <c r="U11" s="11" t="s">
        <v>9</v>
      </c>
      <c r="V11" s="11" t="s">
        <v>5</v>
      </c>
      <c r="W11" s="14" t="s">
        <v>6</v>
      </c>
    </row>
    <row r="12" spans="1:23" x14ac:dyDescent="0.25">
      <c r="A12" s="15"/>
      <c r="B12" s="16"/>
      <c r="C12" s="16"/>
      <c r="D12" s="17"/>
      <c r="E12" s="16"/>
      <c r="F12" s="16"/>
      <c r="G12" s="16"/>
      <c r="H12" s="16"/>
      <c r="I12" s="16"/>
      <c r="J12" s="16"/>
      <c r="K12" s="18"/>
      <c r="M12" s="15"/>
      <c r="N12" s="16"/>
      <c r="O12" s="16"/>
      <c r="P12" s="17"/>
      <c r="Q12" s="16"/>
      <c r="R12" s="16"/>
      <c r="S12" s="16"/>
      <c r="T12" s="16"/>
      <c r="U12" s="16"/>
      <c r="V12" s="16"/>
      <c r="W12" s="18"/>
    </row>
    <row r="13" spans="1:23" x14ac:dyDescent="0.25">
      <c r="A13" s="20" t="s">
        <v>19</v>
      </c>
      <c r="B13" s="21" t="s">
        <v>14</v>
      </c>
      <c r="C13" s="21">
        <v>1</v>
      </c>
      <c r="D13" s="22" t="s">
        <v>22</v>
      </c>
      <c r="E13" s="21" t="s">
        <v>18</v>
      </c>
      <c r="F13" s="23">
        <v>15.3</v>
      </c>
      <c r="G13" s="26">
        <v>15.02</v>
      </c>
      <c r="H13" s="26">
        <f>0.1*G13</f>
        <v>1.502</v>
      </c>
      <c r="I13" s="21">
        <v>4</v>
      </c>
      <c r="J13" s="24">
        <f>((F13-G13)/G13)*100</f>
        <v>1.8641810918775044</v>
      </c>
      <c r="K13" s="25">
        <f>(F13-G13)/H13</f>
        <v>0.18641810918775042</v>
      </c>
      <c r="L13" s="19"/>
      <c r="M13" s="20" t="s">
        <v>19</v>
      </c>
      <c r="N13" s="21" t="s">
        <v>14</v>
      </c>
      <c r="O13" s="21">
        <v>1</v>
      </c>
      <c r="P13" s="22" t="s">
        <v>22</v>
      </c>
      <c r="Q13" s="21" t="s">
        <v>18</v>
      </c>
      <c r="R13" s="23">
        <f>F13</f>
        <v>15.3</v>
      </c>
      <c r="S13" s="26">
        <v>13.97</v>
      </c>
      <c r="T13" s="26">
        <v>1.21</v>
      </c>
      <c r="U13" s="21">
        <v>1</v>
      </c>
      <c r="V13" s="24">
        <f>((R13-S13)/S13)*100</f>
        <v>9.5204008589835372</v>
      </c>
      <c r="W13" s="25">
        <v>1.1000000000000001</v>
      </c>
    </row>
    <row r="14" spans="1:23" x14ac:dyDescent="0.25">
      <c r="A14" s="20" t="s">
        <v>20</v>
      </c>
      <c r="B14" s="21" t="s">
        <v>14</v>
      </c>
      <c r="C14" s="21">
        <v>2</v>
      </c>
      <c r="D14" s="22" t="s">
        <v>22</v>
      </c>
      <c r="E14" s="21" t="s">
        <v>18</v>
      </c>
      <c r="F14" s="26">
        <v>4.0199999999999996</v>
      </c>
      <c r="G14" s="26">
        <v>4.1159999999999997</v>
      </c>
      <c r="H14" s="26">
        <f t="shared" ref="H14:H15" si="0">0.1*G14</f>
        <v>0.41159999999999997</v>
      </c>
      <c r="I14" s="21">
        <v>4</v>
      </c>
      <c r="J14" s="24">
        <f t="shared" ref="J14:J15" si="1">((F14-G14)/G14)*100</f>
        <v>-2.3323615160349878</v>
      </c>
      <c r="K14" s="25">
        <f t="shared" ref="K14:K15" si="2">(F14-G14)/H14</f>
        <v>-0.23323615160349878</v>
      </c>
      <c r="L14" s="19"/>
      <c r="M14" s="20" t="s">
        <v>20</v>
      </c>
      <c r="N14" s="21" t="s">
        <v>14</v>
      </c>
      <c r="O14" s="21">
        <v>2</v>
      </c>
      <c r="P14" s="22" t="s">
        <v>22</v>
      </c>
      <c r="Q14" s="21" t="s">
        <v>18</v>
      </c>
      <c r="R14" s="23">
        <f t="shared" ref="R14:R15" si="3">F14</f>
        <v>4.0199999999999996</v>
      </c>
      <c r="S14" s="26">
        <v>3.843</v>
      </c>
      <c r="T14" s="40">
        <v>0.29499999999999998</v>
      </c>
      <c r="U14" s="21">
        <v>1</v>
      </c>
      <c r="V14" s="24">
        <f t="shared" ref="V14:V15" si="4">((R14-S14)/S14)*100</f>
        <v>4.6057767369242679</v>
      </c>
      <c r="W14" s="25">
        <v>0.6</v>
      </c>
    </row>
    <row r="15" spans="1:23" ht="15.75" thickBot="1" x14ac:dyDescent="0.3">
      <c r="A15" s="38" t="s">
        <v>21</v>
      </c>
      <c r="B15" s="27" t="s">
        <v>14</v>
      </c>
      <c r="C15" s="27">
        <v>3</v>
      </c>
      <c r="D15" s="39" t="s">
        <v>22</v>
      </c>
      <c r="E15" s="27" t="s">
        <v>18</v>
      </c>
      <c r="F15" s="28">
        <v>2.14</v>
      </c>
      <c r="G15" s="28">
        <v>2.3010000000000002</v>
      </c>
      <c r="H15" s="28">
        <f t="shared" si="0"/>
        <v>0.23010000000000003</v>
      </c>
      <c r="I15" s="27">
        <v>4</v>
      </c>
      <c r="J15" s="29">
        <f t="shared" si="1"/>
        <v>-6.9969578444154727</v>
      </c>
      <c r="K15" s="30">
        <f t="shared" si="2"/>
        <v>-0.69969578444154723</v>
      </c>
      <c r="L15" s="19"/>
      <c r="M15" s="38" t="s">
        <v>21</v>
      </c>
      <c r="N15" s="27" t="s">
        <v>14</v>
      </c>
      <c r="O15" s="27">
        <v>3</v>
      </c>
      <c r="P15" s="39" t="s">
        <v>22</v>
      </c>
      <c r="Q15" s="27" t="s">
        <v>18</v>
      </c>
      <c r="R15" s="28">
        <f t="shared" si="3"/>
        <v>2.14</v>
      </c>
      <c r="S15" s="28">
        <v>2.181</v>
      </c>
      <c r="T15" s="37">
        <v>0.14399999999999999</v>
      </c>
      <c r="U15" s="27">
        <v>1</v>
      </c>
      <c r="V15" s="29">
        <f t="shared" si="4"/>
        <v>-1.8798716185236093</v>
      </c>
      <c r="W15" s="30">
        <v>-0.28000000000000003</v>
      </c>
    </row>
    <row r="36" spans="5:5" x14ac:dyDescent="0.25">
      <c r="E36" s="7" t="s">
        <v>13</v>
      </c>
    </row>
  </sheetData>
  <sheetProtection algorithmName="SHA-512" hashValue="LeH3/813Cj3JEz1TUPLGuC1S1LJpTZqbAAcgLyvZZwFvFm66TSAqt1WuFOhMYQkS+VdrizFslVWZZghg6/Qf2A==" saltValue="ZXRHAZOxUVR4d6oz3MBq2w==" spinCount="100000" sheet="1" objects="1" scenarios="1" selectLockedCells="1" selectUnlockedCells="1"/>
  <mergeCells count="3">
    <mergeCell ref="A2:K2"/>
    <mergeCell ref="A8:K8"/>
    <mergeCell ref="M8:W8"/>
  </mergeCells>
  <conditionalFormatting sqref="K13:K15">
    <cfRule type="cellIs" dxfId="29" priority="10" stopIfTrue="1" operator="between">
      <formula>-2</formula>
      <formula>2</formula>
    </cfRule>
    <cfRule type="cellIs" dxfId="28" priority="11" stopIfTrue="1" operator="between">
      <formula>-3</formula>
      <formula>3</formula>
    </cfRule>
    <cfRule type="cellIs" dxfId="27" priority="12" operator="notBetween">
      <formula>-3</formula>
      <formula>3</formula>
    </cfRule>
  </conditionalFormatting>
  <conditionalFormatting sqref="W13:W15">
    <cfRule type="cellIs" dxfId="26" priority="1" stopIfTrue="1" operator="between">
      <formula>-2</formula>
      <formula>2</formula>
    </cfRule>
    <cfRule type="cellIs" dxfId="25" priority="2" stopIfTrue="1" operator="between">
      <formula>-3</formula>
      <formula>3</formula>
    </cfRule>
    <cfRule type="cellIs" dxfId="24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92F70-15F5-45B4-9F87-C0372E214CCF}">
  <sheetPr codeName="Sheet9">
    <pageSetUpPr fitToPage="1"/>
  </sheetPr>
  <dimension ref="A1:W36"/>
  <sheetViews>
    <sheetView zoomScale="90" zoomScaleNormal="90" zoomScalePageLayoutView="85" workbookViewId="0">
      <selection activeCell="E20" sqref="E20"/>
    </sheetView>
  </sheetViews>
  <sheetFormatPr defaultColWidth="9.140625" defaultRowHeight="15" x14ac:dyDescent="0.25"/>
  <cols>
    <col min="1" max="1" width="10" style="7" customWidth="1"/>
    <col min="2" max="2" width="11.5703125" style="31" customWidth="1"/>
    <col min="3" max="3" width="4.7109375" style="31" customWidth="1"/>
    <col min="4" max="4" width="11.140625" style="7" bestFit="1" customWidth="1"/>
    <col min="5" max="5" width="12.42578125" style="7" customWidth="1"/>
    <col min="6" max="6" width="11" style="7" customWidth="1"/>
    <col min="7" max="7" width="10.42578125" style="7" customWidth="1"/>
    <col min="8" max="8" width="8" style="7" customWidth="1"/>
    <col min="9" max="9" width="9.5703125" style="7" customWidth="1"/>
    <col min="10" max="10" width="13.28515625" style="7" customWidth="1"/>
    <col min="11" max="11" width="9" style="7" customWidth="1"/>
    <col min="12" max="13" width="9.140625" style="7"/>
    <col min="14" max="15" width="9.42578125" style="7" bestFit="1" customWidth="1"/>
    <col min="16" max="16" width="10.28515625" style="7" bestFit="1" customWidth="1"/>
    <col min="17" max="17" width="9.140625" style="7"/>
    <col min="18" max="18" width="9.5703125" style="7" customWidth="1"/>
    <col min="19" max="20" width="9.140625" style="7"/>
    <col min="21" max="21" width="9.42578125" style="7" bestFit="1" customWidth="1"/>
    <col min="22" max="22" width="11.7109375" style="7" bestFit="1" customWidth="1"/>
    <col min="23" max="23" width="9.42578125" style="7" bestFit="1" customWidth="1"/>
    <col min="24" max="16384" width="9.140625" style="7"/>
  </cols>
  <sheetData>
    <row r="1" spans="1:23" ht="15.75" thickBot="1" x14ac:dyDescent="0.3">
      <c r="D1" s="41"/>
      <c r="K1" s="31"/>
    </row>
    <row r="2" spans="1:23" ht="19.5" thickTop="1" x14ac:dyDescent="0.3">
      <c r="A2" s="43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23" s="8" customFormat="1" ht="12.75" x14ac:dyDescent="0.2">
      <c r="A3" s="1"/>
      <c r="B3" s="2"/>
      <c r="C3" s="2"/>
      <c r="D3" s="42">
        <v>45979</v>
      </c>
      <c r="E3" s="2"/>
      <c r="F3" s="2"/>
      <c r="G3" s="2"/>
      <c r="H3" s="2" t="s">
        <v>23</v>
      </c>
      <c r="I3" s="2"/>
      <c r="J3" s="2"/>
      <c r="K3" s="3" t="s">
        <v>24</v>
      </c>
    </row>
    <row r="4" spans="1:23" s="8" customFormat="1" ht="13.5" thickBo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32" t="s">
        <v>7</v>
      </c>
      <c r="B6" s="33">
        <v>644</v>
      </c>
      <c r="C6" s="33"/>
      <c r="D6" s="34"/>
      <c r="E6" s="34"/>
      <c r="F6" s="35"/>
      <c r="G6" s="34"/>
      <c r="H6" s="34"/>
      <c r="I6" s="34"/>
      <c r="J6" s="34"/>
      <c r="K6" s="36"/>
    </row>
    <row r="7" spans="1:23" ht="16.5" thickTop="1" thickBot="1" x14ac:dyDescent="0.3">
      <c r="F7" s="31"/>
    </row>
    <row r="8" spans="1:23" ht="16.5" thickTop="1" thickBot="1" x14ac:dyDescent="0.3">
      <c r="A8" s="46" t="s">
        <v>15</v>
      </c>
      <c r="B8" s="47"/>
      <c r="C8" s="47"/>
      <c r="D8" s="47"/>
      <c r="E8" s="47"/>
      <c r="F8" s="47"/>
      <c r="G8" s="47"/>
      <c r="H8" s="47"/>
      <c r="I8" s="47"/>
      <c r="J8" s="47"/>
      <c r="K8" s="48"/>
      <c r="M8" s="46" t="s">
        <v>16</v>
      </c>
      <c r="N8" s="47"/>
      <c r="O8" s="47"/>
      <c r="P8" s="47"/>
      <c r="Q8" s="47"/>
      <c r="R8" s="47"/>
      <c r="S8" s="47"/>
      <c r="T8" s="47"/>
      <c r="U8" s="47"/>
      <c r="V8" s="47"/>
      <c r="W8" s="48"/>
    </row>
    <row r="9" spans="1:23" ht="15.75" thickTop="1" x14ac:dyDescent="0.25"/>
    <row r="10" spans="1:23" ht="15.75" thickBot="1" x14ac:dyDescent="0.3"/>
    <row r="11" spans="1:23" s="9" customFormat="1" ht="45.75" thickBot="1" x14ac:dyDescent="0.3">
      <c r="A11" s="10" t="s">
        <v>1</v>
      </c>
      <c r="B11" s="11" t="s">
        <v>10</v>
      </c>
      <c r="C11" s="11" t="s">
        <v>2</v>
      </c>
      <c r="D11" s="11" t="s">
        <v>3</v>
      </c>
      <c r="E11" s="11" t="s">
        <v>4</v>
      </c>
      <c r="F11" s="12" t="s">
        <v>11</v>
      </c>
      <c r="G11" s="12" t="s">
        <v>17</v>
      </c>
      <c r="H11" s="13" t="s">
        <v>8</v>
      </c>
      <c r="I11" s="11" t="s">
        <v>9</v>
      </c>
      <c r="J11" s="11" t="s">
        <v>5</v>
      </c>
      <c r="K11" s="14" t="s">
        <v>6</v>
      </c>
      <c r="M11" s="10" t="s">
        <v>1</v>
      </c>
      <c r="N11" s="11" t="s">
        <v>10</v>
      </c>
      <c r="O11" s="11" t="s">
        <v>2</v>
      </c>
      <c r="P11" s="11" t="s">
        <v>3</v>
      </c>
      <c r="Q11" s="11" t="s">
        <v>4</v>
      </c>
      <c r="R11" s="12" t="s">
        <v>11</v>
      </c>
      <c r="S11" s="11" t="s">
        <v>0</v>
      </c>
      <c r="T11" s="13" t="s">
        <v>8</v>
      </c>
      <c r="U11" s="11" t="s">
        <v>9</v>
      </c>
      <c r="V11" s="11" t="s">
        <v>5</v>
      </c>
      <c r="W11" s="14" t="s">
        <v>6</v>
      </c>
    </row>
    <row r="12" spans="1:23" x14ac:dyDescent="0.25">
      <c r="A12" s="15"/>
      <c r="B12" s="16"/>
      <c r="C12" s="16"/>
      <c r="D12" s="17"/>
      <c r="E12" s="16"/>
      <c r="F12" s="16"/>
      <c r="G12" s="16"/>
      <c r="H12" s="16"/>
      <c r="I12" s="16"/>
      <c r="J12" s="16"/>
      <c r="K12" s="18"/>
      <c r="M12" s="15"/>
      <c r="N12" s="16"/>
      <c r="O12" s="16"/>
      <c r="P12" s="17"/>
      <c r="Q12" s="16"/>
      <c r="R12" s="16"/>
      <c r="S12" s="16"/>
      <c r="T12" s="16"/>
      <c r="U12" s="16"/>
      <c r="V12" s="16"/>
      <c r="W12" s="18"/>
    </row>
    <row r="13" spans="1:23" x14ac:dyDescent="0.25">
      <c r="A13" s="20" t="s">
        <v>19</v>
      </c>
      <c r="B13" s="21" t="s">
        <v>14</v>
      </c>
      <c r="C13" s="21">
        <v>1</v>
      </c>
      <c r="D13" s="22" t="s">
        <v>22</v>
      </c>
      <c r="E13" s="21" t="s">
        <v>18</v>
      </c>
      <c r="F13" s="26">
        <v>15.21</v>
      </c>
      <c r="G13" s="26">
        <v>15.02</v>
      </c>
      <c r="H13" s="26">
        <f>0.1*G13</f>
        <v>1.502</v>
      </c>
      <c r="I13" s="21">
        <v>4</v>
      </c>
      <c r="J13" s="24">
        <f>((F13-G13)/G13)*100</f>
        <v>1.264980026631167</v>
      </c>
      <c r="K13" s="25">
        <f>(F13-G13)/H13</f>
        <v>0.1264980026631167</v>
      </c>
      <c r="L13" s="19"/>
      <c r="M13" s="20" t="s">
        <v>19</v>
      </c>
      <c r="N13" s="21" t="s">
        <v>14</v>
      </c>
      <c r="O13" s="21">
        <v>1</v>
      </c>
      <c r="P13" s="22" t="s">
        <v>22</v>
      </c>
      <c r="Q13" s="21" t="s">
        <v>18</v>
      </c>
      <c r="R13" s="26">
        <f>F13</f>
        <v>15.21</v>
      </c>
      <c r="S13" s="26">
        <v>13.97</v>
      </c>
      <c r="T13" s="26">
        <v>1.21</v>
      </c>
      <c r="U13" s="21">
        <v>1</v>
      </c>
      <c r="V13" s="24">
        <f>((R13-S13)/S13)*100</f>
        <v>8.876163206871869</v>
      </c>
      <c r="W13" s="25">
        <v>1.03</v>
      </c>
    </row>
    <row r="14" spans="1:23" x14ac:dyDescent="0.25">
      <c r="A14" s="20" t="s">
        <v>20</v>
      </c>
      <c r="B14" s="21" t="s">
        <v>14</v>
      </c>
      <c r="C14" s="21">
        <v>2</v>
      </c>
      <c r="D14" s="22" t="s">
        <v>22</v>
      </c>
      <c r="E14" s="21" t="s">
        <v>18</v>
      </c>
      <c r="F14" s="26">
        <v>3.98</v>
      </c>
      <c r="G14" s="26">
        <v>4.1159999999999997</v>
      </c>
      <c r="H14" s="26">
        <f t="shared" ref="H14:H15" si="0">0.1*G14</f>
        <v>0.41159999999999997</v>
      </c>
      <c r="I14" s="21">
        <v>4</v>
      </c>
      <c r="J14" s="24">
        <f t="shared" ref="J14:J15" si="1">((F14-G14)/G14)*100</f>
        <v>-3.3041788143828881</v>
      </c>
      <c r="K14" s="25">
        <f t="shared" ref="K14:K15" si="2">(F14-G14)/H14</f>
        <v>-0.33041788143828882</v>
      </c>
      <c r="L14" s="19"/>
      <c r="M14" s="20" t="s">
        <v>20</v>
      </c>
      <c r="N14" s="21" t="s">
        <v>14</v>
      </c>
      <c r="O14" s="21">
        <v>2</v>
      </c>
      <c r="P14" s="22" t="s">
        <v>22</v>
      </c>
      <c r="Q14" s="21" t="s">
        <v>18</v>
      </c>
      <c r="R14" s="26">
        <f t="shared" ref="R14:R15" si="3">F14</f>
        <v>3.98</v>
      </c>
      <c r="S14" s="26">
        <v>3.843</v>
      </c>
      <c r="T14" s="40">
        <v>0.29499999999999998</v>
      </c>
      <c r="U14" s="21">
        <v>1</v>
      </c>
      <c r="V14" s="24">
        <f t="shared" ref="V14:V15" si="4">((R14-S14)/S14)*100</f>
        <v>3.5649232370543849</v>
      </c>
      <c r="W14" s="25">
        <v>0.47</v>
      </c>
    </row>
    <row r="15" spans="1:23" ht="15.75" thickBot="1" x14ac:dyDescent="0.3">
      <c r="A15" s="38" t="s">
        <v>21</v>
      </c>
      <c r="B15" s="27" t="s">
        <v>14</v>
      </c>
      <c r="C15" s="27">
        <v>3</v>
      </c>
      <c r="D15" s="39" t="s">
        <v>22</v>
      </c>
      <c r="E15" s="27" t="s">
        <v>18</v>
      </c>
      <c r="F15" s="28">
        <v>2.19</v>
      </c>
      <c r="G15" s="28">
        <v>2.3010000000000002</v>
      </c>
      <c r="H15" s="28">
        <f t="shared" si="0"/>
        <v>0.23010000000000003</v>
      </c>
      <c r="I15" s="27">
        <v>4</v>
      </c>
      <c r="J15" s="29">
        <f t="shared" si="1"/>
        <v>-4.8239895697522908</v>
      </c>
      <c r="K15" s="30">
        <f t="shared" si="2"/>
        <v>-0.482398956975229</v>
      </c>
      <c r="L15" s="19"/>
      <c r="M15" s="38" t="s">
        <v>21</v>
      </c>
      <c r="N15" s="27" t="s">
        <v>14</v>
      </c>
      <c r="O15" s="27">
        <v>3</v>
      </c>
      <c r="P15" s="39" t="s">
        <v>22</v>
      </c>
      <c r="Q15" s="27" t="s">
        <v>18</v>
      </c>
      <c r="R15" s="28">
        <f t="shared" si="3"/>
        <v>2.19</v>
      </c>
      <c r="S15" s="28">
        <v>2.181</v>
      </c>
      <c r="T15" s="37">
        <v>0.14399999999999999</v>
      </c>
      <c r="U15" s="27">
        <v>1</v>
      </c>
      <c r="V15" s="29">
        <f t="shared" si="4"/>
        <v>0.41265474552956888</v>
      </c>
      <c r="W15" s="30">
        <v>0.06</v>
      </c>
    </row>
    <row r="36" spans="5:5" x14ac:dyDescent="0.25">
      <c r="E36" s="7" t="s">
        <v>13</v>
      </c>
    </row>
  </sheetData>
  <sheetProtection algorithmName="SHA-512" hashValue="qSMHDhVB2zPrdoO6NXE7GIs3kUu6Zmb/h6Qw8KAD2eIlsfnSkEtDShn9A/wBCga2+ZTlrUhJ/C5LdO8K0PvBZg==" saltValue="CxuKi2rK1JVgy3h/IVl4Cw==" spinCount="100000" sheet="1" objects="1" scenarios="1" selectLockedCells="1" selectUnlockedCells="1"/>
  <mergeCells count="3">
    <mergeCell ref="A2:K2"/>
    <mergeCell ref="A8:K8"/>
    <mergeCell ref="M8:W8"/>
  </mergeCells>
  <conditionalFormatting sqref="K13:K15">
    <cfRule type="cellIs" dxfId="23" priority="10" stopIfTrue="1" operator="between">
      <formula>-2</formula>
      <formula>2</formula>
    </cfRule>
    <cfRule type="cellIs" dxfId="22" priority="11" stopIfTrue="1" operator="between">
      <formula>-3</formula>
      <formula>3</formula>
    </cfRule>
    <cfRule type="cellIs" dxfId="21" priority="12" operator="notBetween">
      <formula>-3</formula>
      <formula>3</formula>
    </cfRule>
  </conditionalFormatting>
  <conditionalFormatting sqref="W13:W15">
    <cfRule type="cellIs" dxfId="20" priority="1" stopIfTrue="1" operator="between">
      <formula>-2</formula>
      <formula>2</formula>
    </cfRule>
    <cfRule type="cellIs" dxfId="19" priority="2" stopIfTrue="1" operator="between">
      <formula>-3</formula>
      <formula>3</formula>
    </cfRule>
    <cfRule type="cellIs" dxfId="18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E50AB-6924-4BAC-9B9D-60EEB5C18DD6}">
  <sheetPr codeName="Sheet10">
    <pageSetUpPr fitToPage="1"/>
  </sheetPr>
  <dimension ref="A1:W36"/>
  <sheetViews>
    <sheetView zoomScale="90" zoomScaleNormal="90" zoomScalePageLayoutView="85" workbookViewId="0">
      <selection activeCell="E20" sqref="E20"/>
    </sheetView>
  </sheetViews>
  <sheetFormatPr defaultColWidth="9.140625" defaultRowHeight="15" x14ac:dyDescent="0.25"/>
  <cols>
    <col min="1" max="1" width="10" style="7" customWidth="1"/>
    <col min="2" max="2" width="11.5703125" style="31" customWidth="1"/>
    <col min="3" max="3" width="4.7109375" style="31" customWidth="1"/>
    <col min="4" max="4" width="11.140625" style="7" bestFit="1" customWidth="1"/>
    <col min="5" max="5" width="12.42578125" style="7" customWidth="1"/>
    <col min="6" max="6" width="11" style="7" customWidth="1"/>
    <col min="7" max="7" width="10.42578125" style="7" customWidth="1"/>
    <col min="8" max="8" width="8" style="7" customWidth="1"/>
    <col min="9" max="9" width="9.5703125" style="7" customWidth="1"/>
    <col min="10" max="10" width="13.28515625" style="7" customWidth="1"/>
    <col min="11" max="11" width="9" style="7" customWidth="1"/>
    <col min="12" max="13" width="9.140625" style="7"/>
    <col min="14" max="15" width="9.42578125" style="7" bestFit="1" customWidth="1"/>
    <col min="16" max="16" width="10.28515625" style="7" bestFit="1" customWidth="1"/>
    <col min="17" max="17" width="9.140625" style="7"/>
    <col min="18" max="18" width="9.5703125" style="7" customWidth="1"/>
    <col min="19" max="20" width="9.140625" style="7"/>
    <col min="21" max="21" width="9.42578125" style="7" bestFit="1" customWidth="1"/>
    <col min="22" max="22" width="11.7109375" style="7" bestFit="1" customWidth="1"/>
    <col min="23" max="23" width="9.42578125" style="7" bestFit="1" customWidth="1"/>
    <col min="24" max="16384" width="9.140625" style="7"/>
  </cols>
  <sheetData>
    <row r="1" spans="1:23" ht="15.75" thickBot="1" x14ac:dyDescent="0.3">
      <c r="D1" s="41"/>
      <c r="K1" s="31"/>
    </row>
    <row r="2" spans="1:23" ht="19.5" thickTop="1" x14ac:dyDescent="0.3">
      <c r="A2" s="43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23" s="8" customFormat="1" ht="12.75" x14ac:dyDescent="0.2">
      <c r="A3" s="1"/>
      <c r="B3" s="2"/>
      <c r="C3" s="2"/>
      <c r="D3" s="42">
        <v>45979</v>
      </c>
      <c r="E3" s="2"/>
      <c r="F3" s="2"/>
      <c r="G3" s="2"/>
      <c r="H3" s="2" t="s">
        <v>23</v>
      </c>
      <c r="I3" s="2"/>
      <c r="J3" s="2"/>
      <c r="K3" s="3" t="s">
        <v>24</v>
      </c>
    </row>
    <row r="4" spans="1:23" s="8" customFormat="1" ht="13.5" thickBo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32" t="s">
        <v>7</v>
      </c>
      <c r="B6" s="33">
        <v>689</v>
      </c>
      <c r="C6" s="33"/>
      <c r="D6" s="34"/>
      <c r="E6" s="34"/>
      <c r="F6" s="35"/>
      <c r="G6" s="34"/>
      <c r="H6" s="34"/>
      <c r="I6" s="34"/>
      <c r="J6" s="34"/>
      <c r="K6" s="36"/>
    </row>
    <row r="7" spans="1:23" ht="16.5" thickTop="1" thickBot="1" x14ac:dyDescent="0.3">
      <c r="F7" s="31"/>
    </row>
    <row r="8" spans="1:23" ht="16.5" thickTop="1" thickBot="1" x14ac:dyDescent="0.3">
      <c r="A8" s="46" t="s">
        <v>15</v>
      </c>
      <c r="B8" s="47"/>
      <c r="C8" s="47"/>
      <c r="D8" s="47"/>
      <c r="E8" s="47"/>
      <c r="F8" s="47"/>
      <c r="G8" s="47"/>
      <c r="H8" s="47"/>
      <c r="I8" s="47"/>
      <c r="J8" s="47"/>
      <c r="K8" s="48"/>
      <c r="M8" s="46" t="s">
        <v>16</v>
      </c>
      <c r="N8" s="47"/>
      <c r="O8" s="47"/>
      <c r="P8" s="47"/>
      <c r="Q8" s="47"/>
      <c r="R8" s="47"/>
      <c r="S8" s="47"/>
      <c r="T8" s="47"/>
      <c r="U8" s="47"/>
      <c r="V8" s="47"/>
      <c r="W8" s="48"/>
    </row>
    <row r="9" spans="1:23" ht="15.75" thickTop="1" x14ac:dyDescent="0.25"/>
    <row r="10" spans="1:23" ht="15.75" thickBot="1" x14ac:dyDescent="0.3"/>
    <row r="11" spans="1:23" s="9" customFormat="1" ht="45.75" thickBot="1" x14ac:dyDescent="0.3">
      <c r="A11" s="10" t="s">
        <v>1</v>
      </c>
      <c r="B11" s="11" t="s">
        <v>10</v>
      </c>
      <c r="C11" s="11" t="s">
        <v>2</v>
      </c>
      <c r="D11" s="11" t="s">
        <v>3</v>
      </c>
      <c r="E11" s="11" t="s">
        <v>4</v>
      </c>
      <c r="F11" s="12" t="s">
        <v>11</v>
      </c>
      <c r="G11" s="12" t="s">
        <v>17</v>
      </c>
      <c r="H11" s="13" t="s">
        <v>8</v>
      </c>
      <c r="I11" s="11" t="s">
        <v>9</v>
      </c>
      <c r="J11" s="11" t="s">
        <v>5</v>
      </c>
      <c r="K11" s="14" t="s">
        <v>6</v>
      </c>
      <c r="M11" s="10" t="s">
        <v>1</v>
      </c>
      <c r="N11" s="11" t="s">
        <v>10</v>
      </c>
      <c r="O11" s="11" t="s">
        <v>2</v>
      </c>
      <c r="P11" s="11" t="s">
        <v>3</v>
      </c>
      <c r="Q11" s="11" t="s">
        <v>4</v>
      </c>
      <c r="R11" s="12" t="s">
        <v>11</v>
      </c>
      <c r="S11" s="11" t="s">
        <v>0</v>
      </c>
      <c r="T11" s="13" t="s">
        <v>8</v>
      </c>
      <c r="U11" s="11" t="s">
        <v>9</v>
      </c>
      <c r="V11" s="11" t="s">
        <v>5</v>
      </c>
      <c r="W11" s="14" t="s">
        <v>6</v>
      </c>
    </row>
    <row r="12" spans="1:23" x14ac:dyDescent="0.25">
      <c r="A12" s="15"/>
      <c r="B12" s="16"/>
      <c r="C12" s="16"/>
      <c r="D12" s="17"/>
      <c r="E12" s="16"/>
      <c r="F12" s="16"/>
      <c r="G12" s="16"/>
      <c r="H12" s="16"/>
      <c r="I12" s="16"/>
      <c r="J12" s="16"/>
      <c r="K12" s="18"/>
      <c r="M12" s="15"/>
      <c r="N12" s="16"/>
      <c r="O12" s="16"/>
      <c r="P12" s="17"/>
      <c r="Q12" s="16"/>
      <c r="R12" s="16"/>
      <c r="S12" s="16"/>
      <c r="T12" s="16"/>
      <c r="U12" s="16"/>
      <c r="V12" s="16"/>
      <c r="W12" s="18"/>
    </row>
    <row r="13" spans="1:23" x14ac:dyDescent="0.25">
      <c r="A13" s="20" t="s">
        <v>19</v>
      </c>
      <c r="B13" s="21" t="s">
        <v>14</v>
      </c>
      <c r="C13" s="21">
        <v>1</v>
      </c>
      <c r="D13" s="22" t="s">
        <v>22</v>
      </c>
      <c r="E13" s="21" t="s">
        <v>18</v>
      </c>
      <c r="F13" s="23">
        <v>10.9</v>
      </c>
      <c r="G13" s="26">
        <v>15.02</v>
      </c>
      <c r="H13" s="26">
        <f>0.1*G13</f>
        <v>1.502</v>
      </c>
      <c r="I13" s="21">
        <v>4</v>
      </c>
      <c r="J13" s="24">
        <f>((F13-G13)/G13)*100</f>
        <v>-27.43009320905459</v>
      </c>
      <c r="K13" s="25">
        <f>(F13-G13)/H13</f>
        <v>-2.7430093209054589</v>
      </c>
      <c r="L13" s="19"/>
      <c r="M13" s="20" t="s">
        <v>19</v>
      </c>
      <c r="N13" s="21" t="s">
        <v>14</v>
      </c>
      <c r="O13" s="21">
        <v>1</v>
      </c>
      <c r="P13" s="22" t="s">
        <v>22</v>
      </c>
      <c r="Q13" s="21" t="s">
        <v>18</v>
      </c>
      <c r="R13" s="23">
        <f>F13</f>
        <v>10.9</v>
      </c>
      <c r="S13" s="26">
        <v>13.97</v>
      </c>
      <c r="T13" s="26">
        <v>1.21</v>
      </c>
      <c r="U13" s="21">
        <v>1</v>
      </c>
      <c r="V13" s="24">
        <f>((R13-S13)/S13)*100</f>
        <v>-21.97566213314245</v>
      </c>
      <c r="W13" s="25">
        <v>-2.5299999999999998</v>
      </c>
    </row>
    <row r="14" spans="1:23" x14ac:dyDescent="0.25">
      <c r="A14" s="20" t="s">
        <v>20</v>
      </c>
      <c r="B14" s="21" t="s">
        <v>14</v>
      </c>
      <c r="C14" s="21">
        <v>2</v>
      </c>
      <c r="D14" s="22" t="s">
        <v>22</v>
      </c>
      <c r="E14" s="21" t="s">
        <v>18</v>
      </c>
      <c r="F14" s="26">
        <v>3.15</v>
      </c>
      <c r="G14" s="26">
        <v>4.1159999999999997</v>
      </c>
      <c r="H14" s="26">
        <f t="shared" ref="H14:H15" si="0">0.1*G14</f>
        <v>0.41159999999999997</v>
      </c>
      <c r="I14" s="21">
        <v>4</v>
      </c>
      <c r="J14" s="24">
        <f t="shared" ref="J14:J15" si="1">((F14-G14)/G14)*100</f>
        <v>-23.469387755102037</v>
      </c>
      <c r="K14" s="25">
        <f t="shared" ref="K14:K15" si="2">(F14-G14)/H14</f>
        <v>-2.3469387755102038</v>
      </c>
      <c r="L14" s="19"/>
      <c r="M14" s="20" t="s">
        <v>20</v>
      </c>
      <c r="N14" s="21" t="s">
        <v>14</v>
      </c>
      <c r="O14" s="21">
        <v>2</v>
      </c>
      <c r="P14" s="22" t="s">
        <v>22</v>
      </c>
      <c r="Q14" s="21" t="s">
        <v>18</v>
      </c>
      <c r="R14" s="26">
        <f t="shared" ref="R14:R15" si="3">F14</f>
        <v>3.15</v>
      </c>
      <c r="S14" s="26">
        <v>3.843</v>
      </c>
      <c r="T14" s="40">
        <v>0.29499999999999998</v>
      </c>
      <c r="U14" s="21">
        <v>1</v>
      </c>
      <c r="V14" s="24">
        <f t="shared" ref="V14:V15" si="4">((R14-S14)/S14)*100</f>
        <v>-18.032786885245901</v>
      </c>
      <c r="W14" s="25">
        <v>-2.35</v>
      </c>
    </row>
    <row r="15" spans="1:23" ht="15.75" thickBot="1" x14ac:dyDescent="0.3">
      <c r="A15" s="38" t="s">
        <v>21</v>
      </c>
      <c r="B15" s="27" t="s">
        <v>14</v>
      </c>
      <c r="C15" s="27">
        <v>3</v>
      </c>
      <c r="D15" s="39" t="s">
        <v>22</v>
      </c>
      <c r="E15" s="27" t="s">
        <v>18</v>
      </c>
      <c r="F15" s="28">
        <v>1.74</v>
      </c>
      <c r="G15" s="28">
        <v>2.3010000000000002</v>
      </c>
      <c r="H15" s="28">
        <f t="shared" si="0"/>
        <v>0.23010000000000003</v>
      </c>
      <c r="I15" s="27">
        <v>4</v>
      </c>
      <c r="J15" s="29">
        <f t="shared" si="1"/>
        <v>-24.380704041720996</v>
      </c>
      <c r="K15" s="30">
        <f t="shared" si="2"/>
        <v>-2.4380704041720995</v>
      </c>
      <c r="L15" s="19"/>
      <c r="M15" s="38" t="s">
        <v>21</v>
      </c>
      <c r="N15" s="27" t="s">
        <v>14</v>
      </c>
      <c r="O15" s="27">
        <v>3</v>
      </c>
      <c r="P15" s="39" t="s">
        <v>22</v>
      </c>
      <c r="Q15" s="27" t="s">
        <v>18</v>
      </c>
      <c r="R15" s="28">
        <f t="shared" si="3"/>
        <v>1.74</v>
      </c>
      <c r="S15" s="28">
        <v>2.181</v>
      </c>
      <c r="T15" s="37">
        <v>0.14399999999999999</v>
      </c>
      <c r="U15" s="27">
        <v>1</v>
      </c>
      <c r="V15" s="29">
        <f t="shared" si="4"/>
        <v>-20.220082530949107</v>
      </c>
      <c r="W15" s="30">
        <v>-3.07</v>
      </c>
    </row>
    <row r="36" spans="5:5" x14ac:dyDescent="0.25">
      <c r="E36" s="7" t="s">
        <v>13</v>
      </c>
    </row>
  </sheetData>
  <sheetProtection algorithmName="SHA-512" hashValue="u4o99CdI+q67J2WK1HSjmT15mRVUdMTQVR0JdRU4rEroWjs9VDpVk1nWScIetospyZxrXNM685jmptnyek7ypw==" saltValue="3BTS+eF7cAulnA1KMIms+w==" spinCount="100000" sheet="1" objects="1" scenarios="1" selectLockedCells="1" selectUnlockedCells="1"/>
  <mergeCells count="3">
    <mergeCell ref="A2:K2"/>
    <mergeCell ref="A8:K8"/>
    <mergeCell ref="M8:W8"/>
  </mergeCells>
  <conditionalFormatting sqref="K13:K15">
    <cfRule type="cellIs" dxfId="17" priority="10" stopIfTrue="1" operator="between">
      <formula>-2</formula>
      <formula>2</formula>
    </cfRule>
    <cfRule type="cellIs" dxfId="16" priority="11" stopIfTrue="1" operator="between">
      <formula>-3</formula>
      <formula>3</formula>
    </cfRule>
    <cfRule type="cellIs" dxfId="15" priority="12" operator="notBetween">
      <formula>-3</formula>
      <formula>3</formula>
    </cfRule>
  </conditionalFormatting>
  <conditionalFormatting sqref="W13:W15">
    <cfRule type="cellIs" dxfId="14" priority="1" stopIfTrue="1" operator="between">
      <formula>-2</formula>
      <formula>2</formula>
    </cfRule>
    <cfRule type="cellIs" dxfId="13" priority="2" stopIfTrue="1" operator="between">
      <formula>-3</formula>
      <formula>3</formula>
    </cfRule>
    <cfRule type="cellIs" dxfId="12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EFE04-8BE6-4CEF-A082-D85A870370DA}">
  <sheetPr codeName="Sheet15">
    <pageSetUpPr fitToPage="1"/>
  </sheetPr>
  <dimension ref="A1:W36"/>
  <sheetViews>
    <sheetView zoomScale="90" zoomScaleNormal="90" zoomScalePageLayoutView="85" workbookViewId="0">
      <selection activeCell="E20" sqref="E20"/>
    </sheetView>
  </sheetViews>
  <sheetFormatPr defaultColWidth="9.140625" defaultRowHeight="15" x14ac:dyDescent="0.25"/>
  <cols>
    <col min="1" max="1" width="10" style="7" customWidth="1"/>
    <col min="2" max="2" width="11.5703125" style="31" customWidth="1"/>
    <col min="3" max="3" width="4.7109375" style="31" customWidth="1"/>
    <col min="4" max="4" width="11.140625" style="7" bestFit="1" customWidth="1"/>
    <col min="5" max="5" width="12.42578125" style="7" customWidth="1"/>
    <col min="6" max="6" width="11" style="7" customWidth="1"/>
    <col min="7" max="7" width="10.42578125" style="7" customWidth="1"/>
    <col min="8" max="8" width="8" style="7" customWidth="1"/>
    <col min="9" max="9" width="9.5703125" style="7" customWidth="1"/>
    <col min="10" max="10" width="13.28515625" style="7" customWidth="1"/>
    <col min="11" max="11" width="9" style="7" customWidth="1"/>
    <col min="12" max="13" width="9.140625" style="7"/>
    <col min="14" max="15" width="9.42578125" style="7" bestFit="1" customWidth="1"/>
    <col min="16" max="16" width="10.28515625" style="7" bestFit="1" customWidth="1"/>
    <col min="17" max="17" width="9.140625" style="7"/>
    <col min="18" max="18" width="9.5703125" style="7" customWidth="1"/>
    <col min="19" max="20" width="9.140625" style="7"/>
    <col min="21" max="21" width="9.42578125" style="7" bestFit="1" customWidth="1"/>
    <col min="22" max="22" width="11.7109375" style="7" bestFit="1" customWidth="1"/>
    <col min="23" max="23" width="9.42578125" style="7" bestFit="1" customWidth="1"/>
    <col min="24" max="16384" width="9.140625" style="7"/>
  </cols>
  <sheetData>
    <row r="1" spans="1:23" ht="15.75" thickBot="1" x14ac:dyDescent="0.3">
      <c r="D1" s="41"/>
      <c r="K1" s="31"/>
    </row>
    <row r="2" spans="1:23" ht="19.5" thickTop="1" x14ac:dyDescent="0.3">
      <c r="A2" s="43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23" s="8" customFormat="1" ht="12.75" x14ac:dyDescent="0.2">
      <c r="A3" s="1"/>
      <c r="B3" s="2"/>
      <c r="C3" s="2"/>
      <c r="D3" s="42">
        <v>45979</v>
      </c>
      <c r="E3" s="2"/>
      <c r="F3" s="2"/>
      <c r="G3" s="2"/>
      <c r="H3" s="2" t="s">
        <v>23</v>
      </c>
      <c r="I3" s="2"/>
      <c r="J3" s="2"/>
      <c r="K3" s="3" t="s">
        <v>24</v>
      </c>
    </row>
    <row r="4" spans="1:23" s="8" customFormat="1" ht="13.5" thickBo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32" t="s">
        <v>7</v>
      </c>
      <c r="B6" s="33">
        <v>744</v>
      </c>
      <c r="C6" s="33"/>
      <c r="D6" s="34"/>
      <c r="E6" s="34"/>
      <c r="F6" s="35"/>
      <c r="G6" s="34"/>
      <c r="H6" s="34"/>
      <c r="I6" s="34"/>
      <c r="J6" s="34"/>
      <c r="K6" s="36"/>
    </row>
    <row r="7" spans="1:23" ht="16.5" thickTop="1" thickBot="1" x14ac:dyDescent="0.3">
      <c r="F7" s="31"/>
    </row>
    <row r="8" spans="1:23" ht="16.5" thickTop="1" thickBot="1" x14ac:dyDescent="0.3">
      <c r="A8" s="46" t="s">
        <v>15</v>
      </c>
      <c r="B8" s="47"/>
      <c r="C8" s="47"/>
      <c r="D8" s="47"/>
      <c r="E8" s="47"/>
      <c r="F8" s="47"/>
      <c r="G8" s="47"/>
      <c r="H8" s="47"/>
      <c r="I8" s="47"/>
      <c r="J8" s="47"/>
      <c r="K8" s="48"/>
      <c r="M8" s="46" t="s">
        <v>16</v>
      </c>
      <c r="N8" s="47"/>
      <c r="O8" s="47"/>
      <c r="P8" s="47"/>
      <c r="Q8" s="47"/>
      <c r="R8" s="47"/>
      <c r="S8" s="47"/>
      <c r="T8" s="47"/>
      <c r="U8" s="47"/>
      <c r="V8" s="47"/>
      <c r="W8" s="48"/>
    </row>
    <row r="9" spans="1:23" ht="15.75" thickTop="1" x14ac:dyDescent="0.25"/>
    <row r="10" spans="1:23" ht="15.75" thickBot="1" x14ac:dyDescent="0.3"/>
    <row r="11" spans="1:23" s="9" customFormat="1" ht="45.75" thickBot="1" x14ac:dyDescent="0.3">
      <c r="A11" s="10" t="s">
        <v>1</v>
      </c>
      <c r="B11" s="11" t="s">
        <v>10</v>
      </c>
      <c r="C11" s="11" t="s">
        <v>2</v>
      </c>
      <c r="D11" s="11" t="s">
        <v>3</v>
      </c>
      <c r="E11" s="11" t="s">
        <v>4</v>
      </c>
      <c r="F11" s="12" t="s">
        <v>11</v>
      </c>
      <c r="G11" s="12" t="s">
        <v>17</v>
      </c>
      <c r="H11" s="13" t="s">
        <v>8</v>
      </c>
      <c r="I11" s="11" t="s">
        <v>9</v>
      </c>
      <c r="J11" s="11" t="s">
        <v>5</v>
      </c>
      <c r="K11" s="14" t="s">
        <v>6</v>
      </c>
      <c r="M11" s="10" t="s">
        <v>1</v>
      </c>
      <c r="N11" s="11" t="s">
        <v>10</v>
      </c>
      <c r="O11" s="11" t="s">
        <v>2</v>
      </c>
      <c r="P11" s="11" t="s">
        <v>3</v>
      </c>
      <c r="Q11" s="11" t="s">
        <v>4</v>
      </c>
      <c r="R11" s="12" t="s">
        <v>11</v>
      </c>
      <c r="S11" s="11" t="s">
        <v>0</v>
      </c>
      <c r="T11" s="13" t="s">
        <v>8</v>
      </c>
      <c r="U11" s="11" t="s">
        <v>9</v>
      </c>
      <c r="V11" s="11" t="s">
        <v>5</v>
      </c>
      <c r="W11" s="14" t="s">
        <v>6</v>
      </c>
    </row>
    <row r="12" spans="1:23" x14ac:dyDescent="0.25">
      <c r="A12" s="15"/>
      <c r="B12" s="16"/>
      <c r="C12" s="16"/>
      <c r="D12" s="17"/>
      <c r="E12" s="16"/>
      <c r="F12" s="16"/>
      <c r="G12" s="16"/>
      <c r="H12" s="16"/>
      <c r="I12" s="16"/>
      <c r="J12" s="16"/>
      <c r="K12" s="18"/>
      <c r="M12" s="15"/>
      <c r="N12" s="16"/>
      <c r="O12" s="16"/>
      <c r="P12" s="17"/>
      <c r="Q12" s="16"/>
      <c r="R12" s="16"/>
      <c r="S12" s="16"/>
      <c r="T12" s="16"/>
      <c r="U12" s="16"/>
      <c r="V12" s="16"/>
      <c r="W12" s="18"/>
    </row>
    <row r="13" spans="1:23" x14ac:dyDescent="0.25">
      <c r="A13" s="20" t="s">
        <v>19</v>
      </c>
      <c r="B13" s="21" t="s">
        <v>14</v>
      </c>
      <c r="C13" s="21">
        <v>1</v>
      </c>
      <c r="D13" s="22" t="s">
        <v>22</v>
      </c>
      <c r="E13" s="21" t="s">
        <v>18</v>
      </c>
      <c r="F13" s="23">
        <v>13.1</v>
      </c>
      <c r="G13" s="26">
        <v>15.02</v>
      </c>
      <c r="H13" s="26">
        <f>0.1*G13</f>
        <v>1.502</v>
      </c>
      <c r="I13" s="21">
        <v>4</v>
      </c>
      <c r="J13" s="24">
        <f>((F13-G13)/G13)*100</f>
        <v>-12.78295605858855</v>
      </c>
      <c r="K13" s="25">
        <f>(F13-G13)/H13</f>
        <v>-1.2782956058588548</v>
      </c>
      <c r="L13" s="19"/>
      <c r="M13" s="20" t="s">
        <v>19</v>
      </c>
      <c r="N13" s="21" t="s">
        <v>14</v>
      </c>
      <c r="O13" s="21">
        <v>1</v>
      </c>
      <c r="P13" s="22" t="s">
        <v>22</v>
      </c>
      <c r="Q13" s="21" t="s">
        <v>18</v>
      </c>
      <c r="R13" s="23">
        <f>F13</f>
        <v>13.1</v>
      </c>
      <c r="S13" s="26">
        <v>13.97</v>
      </c>
      <c r="T13" s="26">
        <v>1.21</v>
      </c>
      <c r="U13" s="21">
        <v>1</v>
      </c>
      <c r="V13" s="24">
        <f>((R13-S13)/S13)*100</f>
        <v>-6.2276306370794625</v>
      </c>
      <c r="W13" s="25">
        <v>-0.72</v>
      </c>
    </row>
    <row r="14" spans="1:23" x14ac:dyDescent="0.25">
      <c r="A14" s="20" t="s">
        <v>20</v>
      </c>
      <c r="B14" s="21" t="s">
        <v>14</v>
      </c>
      <c r="C14" s="21">
        <v>2</v>
      </c>
      <c r="D14" s="22" t="s">
        <v>22</v>
      </c>
      <c r="E14" s="21" t="s">
        <v>18</v>
      </c>
      <c r="F14" s="26">
        <v>3.83</v>
      </c>
      <c r="G14" s="26">
        <v>4.1159999999999997</v>
      </c>
      <c r="H14" s="26">
        <f t="shared" ref="H14:H15" si="0">0.1*G14</f>
        <v>0.41159999999999997</v>
      </c>
      <c r="I14" s="21">
        <v>4</v>
      </c>
      <c r="J14" s="24">
        <f t="shared" ref="J14:J15" si="1">((F14-G14)/G14)*100</f>
        <v>-6.948493683187551</v>
      </c>
      <c r="K14" s="25">
        <f t="shared" ref="K14:K15" si="2">(F14-G14)/H14</f>
        <v>-0.6948493683187551</v>
      </c>
      <c r="L14" s="19"/>
      <c r="M14" s="20" t="s">
        <v>20</v>
      </c>
      <c r="N14" s="21" t="s">
        <v>14</v>
      </c>
      <c r="O14" s="21">
        <v>2</v>
      </c>
      <c r="P14" s="22" t="s">
        <v>22</v>
      </c>
      <c r="Q14" s="21" t="s">
        <v>18</v>
      </c>
      <c r="R14" s="26">
        <f t="shared" ref="R14:R15" si="3">F14</f>
        <v>3.83</v>
      </c>
      <c r="S14" s="26">
        <v>3.843</v>
      </c>
      <c r="T14" s="40">
        <v>0.29499999999999998</v>
      </c>
      <c r="U14" s="21">
        <v>1</v>
      </c>
      <c r="V14" s="24">
        <f t="shared" ref="V14:V15" si="4">((R14-S14)/S14)*100</f>
        <v>-0.33827738745771274</v>
      </c>
      <c r="W14" s="25">
        <v>-0.04</v>
      </c>
    </row>
    <row r="15" spans="1:23" ht="15.75" thickBot="1" x14ac:dyDescent="0.3">
      <c r="A15" s="38" t="s">
        <v>21</v>
      </c>
      <c r="B15" s="27" t="s">
        <v>14</v>
      </c>
      <c r="C15" s="27">
        <v>3</v>
      </c>
      <c r="D15" s="39" t="s">
        <v>22</v>
      </c>
      <c r="E15" s="27" t="s">
        <v>18</v>
      </c>
      <c r="F15" s="28">
        <v>2.04</v>
      </c>
      <c r="G15" s="28">
        <v>2.3010000000000002</v>
      </c>
      <c r="H15" s="28">
        <f t="shared" si="0"/>
        <v>0.23010000000000003</v>
      </c>
      <c r="I15" s="27">
        <v>4</v>
      </c>
      <c r="J15" s="29">
        <f t="shared" si="1"/>
        <v>-11.342894393741856</v>
      </c>
      <c r="K15" s="30">
        <f t="shared" si="2"/>
        <v>-1.1342894393741856</v>
      </c>
      <c r="L15" s="19"/>
      <c r="M15" s="38" t="s">
        <v>21</v>
      </c>
      <c r="N15" s="27" t="s">
        <v>14</v>
      </c>
      <c r="O15" s="27">
        <v>3</v>
      </c>
      <c r="P15" s="39" t="s">
        <v>22</v>
      </c>
      <c r="Q15" s="27" t="s">
        <v>18</v>
      </c>
      <c r="R15" s="28">
        <f t="shared" si="3"/>
        <v>2.04</v>
      </c>
      <c r="S15" s="28">
        <v>2.181</v>
      </c>
      <c r="T15" s="37">
        <v>0.14399999999999999</v>
      </c>
      <c r="U15" s="27">
        <v>1</v>
      </c>
      <c r="V15" s="29">
        <f t="shared" si="4"/>
        <v>-6.4649243466299868</v>
      </c>
      <c r="W15" s="30">
        <v>-0.98</v>
      </c>
    </row>
    <row r="36" spans="5:5" x14ac:dyDescent="0.25">
      <c r="E36" s="7" t="s">
        <v>13</v>
      </c>
    </row>
  </sheetData>
  <sheetProtection algorithmName="SHA-512" hashValue="4V0oz15hdOhSmPmT1rdOumho5thWmmqUZ2vTQkvSKbc+hwVnZBHGPaVXUEdLpl39cTKOFYngyes4Fn6fMIh99w==" saltValue="45a+yCy3x7l2xIGJNUVVCQ==" spinCount="100000" sheet="1" objects="1" scenarios="1" selectLockedCells="1" selectUnlockedCells="1"/>
  <mergeCells count="3">
    <mergeCell ref="A2:K2"/>
    <mergeCell ref="A8:K8"/>
    <mergeCell ref="M8:W8"/>
  </mergeCells>
  <conditionalFormatting sqref="K13:K15">
    <cfRule type="cellIs" dxfId="11" priority="10" stopIfTrue="1" operator="between">
      <formula>-2</formula>
      <formula>2</formula>
    </cfRule>
    <cfRule type="cellIs" dxfId="10" priority="11" stopIfTrue="1" operator="between">
      <formula>-3</formula>
      <formula>3</formula>
    </cfRule>
    <cfRule type="cellIs" dxfId="9" priority="12" operator="notBetween">
      <formula>-3</formula>
      <formula>3</formula>
    </cfRule>
  </conditionalFormatting>
  <conditionalFormatting sqref="W13:W15">
    <cfRule type="cellIs" dxfId="8" priority="1" stopIfTrue="1" operator="between">
      <formula>-2</formula>
      <formula>2</formula>
    </cfRule>
    <cfRule type="cellIs" dxfId="7" priority="2" stopIfTrue="1" operator="between">
      <formula>-3</formula>
      <formula>3</formula>
    </cfRule>
    <cfRule type="cellIs" dxfId="6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A8363-1E14-473F-B94E-14D929A63B55}">
  <sheetPr>
    <pageSetUpPr fitToPage="1"/>
  </sheetPr>
  <dimension ref="A1:W36"/>
  <sheetViews>
    <sheetView zoomScale="90" zoomScaleNormal="90" zoomScalePageLayoutView="85" workbookViewId="0">
      <selection activeCell="N33" sqref="N33"/>
    </sheetView>
  </sheetViews>
  <sheetFormatPr defaultColWidth="9.140625" defaultRowHeight="15" x14ac:dyDescent="0.25"/>
  <cols>
    <col min="1" max="1" width="10" style="7" customWidth="1"/>
    <col min="2" max="2" width="11.5703125" style="31" customWidth="1"/>
    <col min="3" max="3" width="4.7109375" style="31" customWidth="1"/>
    <col min="4" max="4" width="11.140625" style="7" bestFit="1" customWidth="1"/>
    <col min="5" max="5" width="12.42578125" style="7" customWidth="1"/>
    <col min="6" max="6" width="11" style="7" customWidth="1"/>
    <col min="7" max="7" width="10.42578125" style="7" customWidth="1"/>
    <col min="8" max="8" width="8" style="7" customWidth="1"/>
    <col min="9" max="9" width="9.5703125" style="7" customWidth="1"/>
    <col min="10" max="10" width="13.28515625" style="7" customWidth="1"/>
    <col min="11" max="11" width="9" style="7" customWidth="1"/>
    <col min="12" max="13" width="9.140625" style="7"/>
    <col min="14" max="15" width="9.42578125" style="7" bestFit="1" customWidth="1"/>
    <col min="16" max="16" width="10.28515625" style="7" bestFit="1" customWidth="1"/>
    <col min="17" max="17" width="9.140625" style="7"/>
    <col min="18" max="18" width="9.5703125" style="7" customWidth="1"/>
    <col min="19" max="20" width="9.140625" style="7"/>
    <col min="21" max="21" width="9.42578125" style="7" bestFit="1" customWidth="1"/>
    <col min="22" max="22" width="11.7109375" style="7" bestFit="1" customWidth="1"/>
    <col min="23" max="23" width="9.42578125" style="7" bestFit="1" customWidth="1"/>
    <col min="24" max="16384" width="9.140625" style="7"/>
  </cols>
  <sheetData>
    <row r="1" spans="1:23" ht="15.75" thickBot="1" x14ac:dyDescent="0.3">
      <c r="D1" s="41"/>
      <c r="K1" s="31"/>
    </row>
    <row r="2" spans="1:23" ht="19.5" thickTop="1" x14ac:dyDescent="0.3">
      <c r="A2" s="43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23" s="8" customFormat="1" ht="12.75" x14ac:dyDescent="0.2">
      <c r="A3" s="1"/>
      <c r="B3" s="2"/>
      <c r="C3" s="2"/>
      <c r="D3" s="42">
        <v>45979</v>
      </c>
      <c r="E3" s="2"/>
      <c r="F3" s="2"/>
      <c r="G3" s="2"/>
      <c r="H3" s="2" t="s">
        <v>23</v>
      </c>
      <c r="I3" s="2"/>
      <c r="J3" s="2"/>
      <c r="K3" s="3" t="s">
        <v>24</v>
      </c>
    </row>
    <row r="4" spans="1:23" s="8" customFormat="1" ht="13.5" thickBo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32" t="s">
        <v>7</v>
      </c>
      <c r="B6" s="33">
        <v>904</v>
      </c>
      <c r="C6" s="33"/>
      <c r="D6" s="34"/>
      <c r="E6" s="34"/>
      <c r="F6" s="35"/>
      <c r="G6" s="34"/>
      <c r="H6" s="34"/>
      <c r="I6" s="34"/>
      <c r="J6" s="34"/>
      <c r="K6" s="36"/>
    </row>
    <row r="7" spans="1:23" ht="16.5" thickTop="1" thickBot="1" x14ac:dyDescent="0.3">
      <c r="F7" s="31"/>
    </row>
    <row r="8" spans="1:23" ht="16.5" thickTop="1" thickBot="1" x14ac:dyDescent="0.3">
      <c r="A8" s="46" t="s">
        <v>15</v>
      </c>
      <c r="B8" s="47"/>
      <c r="C8" s="47"/>
      <c r="D8" s="47"/>
      <c r="E8" s="47"/>
      <c r="F8" s="47"/>
      <c r="G8" s="47"/>
      <c r="H8" s="47"/>
      <c r="I8" s="47"/>
      <c r="J8" s="47"/>
      <c r="K8" s="48"/>
      <c r="M8" s="46" t="s">
        <v>16</v>
      </c>
      <c r="N8" s="47"/>
      <c r="O8" s="47"/>
      <c r="P8" s="47"/>
      <c r="Q8" s="47"/>
      <c r="R8" s="47"/>
      <c r="S8" s="47"/>
      <c r="T8" s="47"/>
      <c r="U8" s="47"/>
      <c r="V8" s="47"/>
      <c r="W8" s="48"/>
    </row>
    <row r="9" spans="1:23" ht="15.75" thickTop="1" x14ac:dyDescent="0.25"/>
    <row r="10" spans="1:23" ht="15.75" thickBot="1" x14ac:dyDescent="0.3"/>
    <row r="11" spans="1:23" s="9" customFormat="1" ht="45.75" thickBot="1" x14ac:dyDescent="0.3">
      <c r="A11" s="10" t="s">
        <v>1</v>
      </c>
      <c r="B11" s="11" t="s">
        <v>10</v>
      </c>
      <c r="C11" s="11" t="s">
        <v>2</v>
      </c>
      <c r="D11" s="11" t="s">
        <v>3</v>
      </c>
      <c r="E11" s="11" t="s">
        <v>4</v>
      </c>
      <c r="F11" s="12" t="s">
        <v>11</v>
      </c>
      <c r="G11" s="12" t="s">
        <v>17</v>
      </c>
      <c r="H11" s="13" t="s">
        <v>8</v>
      </c>
      <c r="I11" s="11" t="s">
        <v>9</v>
      </c>
      <c r="J11" s="11" t="s">
        <v>5</v>
      </c>
      <c r="K11" s="14" t="s">
        <v>6</v>
      </c>
      <c r="M11" s="10" t="s">
        <v>1</v>
      </c>
      <c r="N11" s="11" t="s">
        <v>10</v>
      </c>
      <c r="O11" s="11" t="s">
        <v>2</v>
      </c>
      <c r="P11" s="11" t="s">
        <v>3</v>
      </c>
      <c r="Q11" s="11" t="s">
        <v>4</v>
      </c>
      <c r="R11" s="12" t="s">
        <v>11</v>
      </c>
      <c r="S11" s="11" t="s">
        <v>0</v>
      </c>
      <c r="T11" s="13" t="s">
        <v>8</v>
      </c>
      <c r="U11" s="11" t="s">
        <v>9</v>
      </c>
      <c r="V11" s="11" t="s">
        <v>5</v>
      </c>
      <c r="W11" s="14" t="s">
        <v>6</v>
      </c>
    </row>
    <row r="12" spans="1:23" x14ac:dyDescent="0.25">
      <c r="A12" s="15"/>
      <c r="B12" s="16"/>
      <c r="C12" s="16"/>
      <c r="D12" s="17"/>
      <c r="E12" s="16"/>
      <c r="F12" s="16"/>
      <c r="G12" s="16"/>
      <c r="H12" s="16"/>
      <c r="I12" s="16"/>
      <c r="J12" s="16"/>
      <c r="K12" s="18"/>
      <c r="M12" s="15"/>
      <c r="N12" s="16"/>
      <c r="O12" s="16"/>
      <c r="P12" s="17"/>
      <c r="Q12" s="16"/>
      <c r="R12" s="16"/>
      <c r="S12" s="16"/>
      <c r="T12" s="16"/>
      <c r="U12" s="16"/>
      <c r="V12" s="16"/>
      <c r="W12" s="18"/>
    </row>
    <row r="13" spans="1:23" x14ac:dyDescent="0.25">
      <c r="A13" s="20" t="s">
        <v>19</v>
      </c>
      <c r="B13" s="21" t="s">
        <v>14</v>
      </c>
      <c r="C13" s="21">
        <v>1</v>
      </c>
      <c r="D13" s="22" t="s">
        <v>22</v>
      </c>
      <c r="E13" s="21" t="s">
        <v>18</v>
      </c>
      <c r="F13" s="23">
        <v>13.8</v>
      </c>
      <c r="G13" s="26">
        <v>15.02</v>
      </c>
      <c r="H13" s="26">
        <f>0.1*G13</f>
        <v>1.502</v>
      </c>
      <c r="I13" s="21">
        <v>4</v>
      </c>
      <c r="J13" s="24">
        <f>((F13-G13)/G13)*100</f>
        <v>-8.1225033288947994</v>
      </c>
      <c r="K13" s="25">
        <f>(F13-G13)/H13</f>
        <v>-0.8122503328894799</v>
      </c>
      <c r="L13" s="19"/>
      <c r="M13" s="20" t="s">
        <v>19</v>
      </c>
      <c r="N13" s="21" t="s">
        <v>14</v>
      </c>
      <c r="O13" s="21">
        <v>1</v>
      </c>
      <c r="P13" s="22" t="s">
        <v>22</v>
      </c>
      <c r="Q13" s="21" t="s">
        <v>18</v>
      </c>
      <c r="R13" s="23">
        <f>F13</f>
        <v>13.8</v>
      </c>
      <c r="S13" s="26">
        <v>13.97</v>
      </c>
      <c r="T13" s="26">
        <v>1.21</v>
      </c>
      <c r="U13" s="21">
        <v>1</v>
      </c>
      <c r="V13" s="24">
        <f>((R13-S13)/S13)*100</f>
        <v>-1.2168933428775943</v>
      </c>
      <c r="W13" s="25">
        <v>-0.14000000000000001</v>
      </c>
    </row>
    <row r="14" spans="1:23" x14ac:dyDescent="0.25">
      <c r="A14" s="20" t="s">
        <v>20</v>
      </c>
      <c r="B14" s="21" t="s">
        <v>14</v>
      </c>
      <c r="C14" s="21">
        <v>2</v>
      </c>
      <c r="D14" s="22" t="s">
        <v>22</v>
      </c>
      <c r="E14" s="21" t="s">
        <v>18</v>
      </c>
      <c r="F14" s="26">
        <v>3.8</v>
      </c>
      <c r="G14" s="26">
        <v>4.1159999999999997</v>
      </c>
      <c r="H14" s="26">
        <f t="shared" ref="H14:H15" si="0">0.1*G14</f>
        <v>0.41159999999999997</v>
      </c>
      <c r="I14" s="21">
        <v>4</v>
      </c>
      <c r="J14" s="24">
        <f t="shared" ref="J14:J15" si="1">((F14-G14)/G14)*100</f>
        <v>-7.6773566569484908</v>
      </c>
      <c r="K14" s="25">
        <f t="shared" ref="K14:K15" si="2">(F14-G14)/H14</f>
        <v>-0.76773566569484908</v>
      </c>
      <c r="L14" s="19"/>
      <c r="M14" s="20" t="s">
        <v>20</v>
      </c>
      <c r="N14" s="21" t="s">
        <v>14</v>
      </c>
      <c r="O14" s="21">
        <v>2</v>
      </c>
      <c r="P14" s="22" t="s">
        <v>22</v>
      </c>
      <c r="Q14" s="21" t="s">
        <v>18</v>
      </c>
      <c r="R14" s="23">
        <f t="shared" ref="R14:R15" si="3">F14</f>
        <v>3.8</v>
      </c>
      <c r="S14" s="26">
        <v>3.843</v>
      </c>
      <c r="T14" s="40">
        <v>0.29499999999999998</v>
      </c>
      <c r="U14" s="21">
        <v>1</v>
      </c>
      <c r="V14" s="24">
        <f t="shared" ref="V14:V15" si="4">((R14-S14)/S14)*100</f>
        <v>-1.1189175123601391</v>
      </c>
      <c r="W14" s="25">
        <v>-0.14000000000000001</v>
      </c>
    </row>
    <row r="15" spans="1:23" ht="15.75" thickBot="1" x14ac:dyDescent="0.3">
      <c r="A15" s="38" t="s">
        <v>21</v>
      </c>
      <c r="B15" s="27" t="s">
        <v>14</v>
      </c>
      <c r="C15" s="27">
        <v>3</v>
      </c>
      <c r="D15" s="39" t="s">
        <v>22</v>
      </c>
      <c r="E15" s="27" t="s">
        <v>18</v>
      </c>
      <c r="F15" s="28">
        <v>2.1</v>
      </c>
      <c r="G15" s="28">
        <v>2.3010000000000002</v>
      </c>
      <c r="H15" s="28">
        <f t="shared" si="0"/>
        <v>0.23010000000000003</v>
      </c>
      <c r="I15" s="27">
        <v>4</v>
      </c>
      <c r="J15" s="29">
        <f t="shared" si="1"/>
        <v>-8.7353324641460262</v>
      </c>
      <c r="K15" s="30">
        <f t="shared" si="2"/>
        <v>-0.8735332464146025</v>
      </c>
      <c r="L15" s="19"/>
      <c r="M15" s="38" t="s">
        <v>21</v>
      </c>
      <c r="N15" s="27" t="s">
        <v>14</v>
      </c>
      <c r="O15" s="27">
        <v>3</v>
      </c>
      <c r="P15" s="39" t="s">
        <v>22</v>
      </c>
      <c r="Q15" s="27" t="s">
        <v>18</v>
      </c>
      <c r="R15" s="28">
        <f t="shared" si="3"/>
        <v>2.1</v>
      </c>
      <c r="S15" s="28">
        <v>2.181</v>
      </c>
      <c r="T15" s="37">
        <v>0.14399999999999999</v>
      </c>
      <c r="U15" s="27">
        <v>1</v>
      </c>
      <c r="V15" s="29">
        <f t="shared" si="4"/>
        <v>-3.7138927097661605</v>
      </c>
      <c r="W15" s="30">
        <v>-0.56000000000000005</v>
      </c>
    </row>
    <row r="36" spans="5:5" x14ac:dyDescent="0.25">
      <c r="E36" s="7" t="s">
        <v>13</v>
      </c>
    </row>
  </sheetData>
  <sheetProtection algorithmName="SHA-512" hashValue="Nlluign+rIzFa4v4g/R8xF3pTEmep10ovIOCnvbto21V+5+WXB4mbb0wsyQrqwc2BLz4ach4YRIxdJoDtkvK5w==" saltValue="2qgqK8wXeGd3292hIqlQtw==" spinCount="100000" sheet="1" objects="1" scenarios="1" selectLockedCells="1" selectUnlockedCells="1"/>
  <mergeCells count="3">
    <mergeCell ref="A2:K2"/>
    <mergeCell ref="A8:K8"/>
    <mergeCell ref="M8:W8"/>
  </mergeCells>
  <conditionalFormatting sqref="K13:K15">
    <cfRule type="cellIs" dxfId="5" priority="10" stopIfTrue="1" operator="between">
      <formula>-2</formula>
      <formula>2</formula>
    </cfRule>
    <cfRule type="cellIs" dxfId="4" priority="11" stopIfTrue="1" operator="between">
      <formula>-3</formula>
      <formula>3</formula>
    </cfRule>
    <cfRule type="cellIs" dxfId="3" priority="12" operator="notBetween">
      <formula>-3</formula>
      <formula>3</formula>
    </cfRule>
  </conditionalFormatting>
  <conditionalFormatting sqref="W13:W15">
    <cfRule type="cellIs" dxfId="2" priority="1" stopIfTrue="1" operator="between">
      <formula>-2</formula>
      <formula>2</formula>
    </cfRule>
    <cfRule type="cellIs" dxfId="1" priority="2" stopIfTrue="1" operator="between">
      <formula>-3</formula>
      <formula>3</formula>
    </cfRule>
    <cfRule type="cellIs" dxfId="0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4B481-D887-4839-AC50-D3CD288AAA69}">
  <sheetPr codeName="Sheet11">
    <pageSetUpPr fitToPage="1"/>
  </sheetPr>
  <dimension ref="A1:W36"/>
  <sheetViews>
    <sheetView zoomScale="90" zoomScaleNormal="90" zoomScalePageLayoutView="85" workbookViewId="0">
      <selection activeCell="E20" sqref="E20"/>
    </sheetView>
  </sheetViews>
  <sheetFormatPr defaultColWidth="9.140625" defaultRowHeight="15" x14ac:dyDescent="0.25"/>
  <cols>
    <col min="1" max="1" width="10" style="7" customWidth="1"/>
    <col min="2" max="2" width="11.5703125" style="31" customWidth="1"/>
    <col min="3" max="3" width="4.7109375" style="31" customWidth="1"/>
    <col min="4" max="4" width="11.140625" style="7" bestFit="1" customWidth="1"/>
    <col min="5" max="5" width="12.42578125" style="7" customWidth="1"/>
    <col min="6" max="6" width="11" style="7" customWidth="1"/>
    <col min="7" max="7" width="10.42578125" style="7" customWidth="1"/>
    <col min="8" max="8" width="8" style="7" customWidth="1"/>
    <col min="9" max="9" width="9.5703125" style="7" customWidth="1"/>
    <col min="10" max="10" width="13.28515625" style="7" customWidth="1"/>
    <col min="11" max="11" width="9" style="7" customWidth="1"/>
    <col min="12" max="13" width="9.140625" style="7"/>
    <col min="14" max="15" width="9.42578125" style="7" bestFit="1" customWidth="1"/>
    <col min="16" max="16" width="10.28515625" style="7" bestFit="1" customWidth="1"/>
    <col min="17" max="17" width="9.140625" style="7"/>
    <col min="18" max="18" width="9.5703125" style="7" customWidth="1"/>
    <col min="19" max="20" width="9.140625" style="7"/>
    <col min="21" max="21" width="9.42578125" style="7" bestFit="1" customWidth="1"/>
    <col min="22" max="22" width="11.7109375" style="7" bestFit="1" customWidth="1"/>
    <col min="23" max="23" width="9.42578125" style="7" bestFit="1" customWidth="1"/>
    <col min="24" max="16384" width="9.140625" style="7"/>
  </cols>
  <sheetData>
    <row r="1" spans="1:23" ht="15.75" thickBot="1" x14ac:dyDescent="0.3">
      <c r="D1" s="41"/>
      <c r="K1" s="31"/>
    </row>
    <row r="2" spans="1:23" ht="19.5" thickTop="1" x14ac:dyDescent="0.3">
      <c r="A2" s="43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23" s="8" customFormat="1" ht="12.75" x14ac:dyDescent="0.2">
      <c r="A3" s="1"/>
      <c r="B3" s="2"/>
      <c r="C3" s="2"/>
      <c r="D3" s="42">
        <v>45979</v>
      </c>
      <c r="E3" s="2"/>
      <c r="F3" s="2"/>
      <c r="G3" s="2"/>
      <c r="H3" s="2" t="s">
        <v>23</v>
      </c>
      <c r="I3" s="2"/>
      <c r="J3" s="2"/>
      <c r="K3" s="3" t="s">
        <v>24</v>
      </c>
    </row>
    <row r="4" spans="1:23" s="8" customFormat="1" ht="13.5" thickBo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32" t="s">
        <v>7</v>
      </c>
      <c r="B6" s="33">
        <v>223</v>
      </c>
      <c r="C6" s="33"/>
      <c r="D6" s="34"/>
      <c r="E6" s="34"/>
      <c r="F6" s="35"/>
      <c r="G6" s="34"/>
      <c r="H6" s="34"/>
      <c r="I6" s="34"/>
      <c r="J6" s="34"/>
      <c r="K6" s="36"/>
    </row>
    <row r="7" spans="1:23" ht="16.5" thickTop="1" thickBot="1" x14ac:dyDescent="0.3">
      <c r="F7" s="31"/>
    </row>
    <row r="8" spans="1:23" ht="16.5" thickTop="1" thickBot="1" x14ac:dyDescent="0.3">
      <c r="A8" s="46" t="s">
        <v>15</v>
      </c>
      <c r="B8" s="47"/>
      <c r="C8" s="47"/>
      <c r="D8" s="47"/>
      <c r="E8" s="47"/>
      <c r="F8" s="47"/>
      <c r="G8" s="47"/>
      <c r="H8" s="47"/>
      <c r="I8" s="47"/>
      <c r="J8" s="47"/>
      <c r="K8" s="48"/>
      <c r="M8" s="46" t="s">
        <v>16</v>
      </c>
      <c r="N8" s="47"/>
      <c r="O8" s="47"/>
      <c r="P8" s="47"/>
      <c r="Q8" s="47"/>
      <c r="R8" s="47"/>
      <c r="S8" s="47"/>
      <c r="T8" s="47"/>
      <c r="U8" s="47"/>
      <c r="V8" s="47"/>
      <c r="W8" s="48"/>
    </row>
    <row r="9" spans="1:23" ht="15.75" thickTop="1" x14ac:dyDescent="0.25"/>
    <row r="10" spans="1:23" ht="15.75" thickBot="1" x14ac:dyDescent="0.3"/>
    <row r="11" spans="1:23" s="9" customFormat="1" ht="45.75" thickBot="1" x14ac:dyDescent="0.3">
      <c r="A11" s="10" t="s">
        <v>1</v>
      </c>
      <c r="B11" s="11" t="s">
        <v>10</v>
      </c>
      <c r="C11" s="11" t="s">
        <v>2</v>
      </c>
      <c r="D11" s="11" t="s">
        <v>3</v>
      </c>
      <c r="E11" s="11" t="s">
        <v>4</v>
      </c>
      <c r="F11" s="12" t="s">
        <v>11</v>
      </c>
      <c r="G11" s="12" t="s">
        <v>17</v>
      </c>
      <c r="H11" s="13" t="s">
        <v>8</v>
      </c>
      <c r="I11" s="11" t="s">
        <v>9</v>
      </c>
      <c r="J11" s="11" t="s">
        <v>5</v>
      </c>
      <c r="K11" s="14" t="s">
        <v>6</v>
      </c>
      <c r="M11" s="10" t="s">
        <v>1</v>
      </c>
      <c r="N11" s="11" t="s">
        <v>10</v>
      </c>
      <c r="O11" s="11" t="s">
        <v>2</v>
      </c>
      <c r="P11" s="11" t="s">
        <v>3</v>
      </c>
      <c r="Q11" s="11" t="s">
        <v>4</v>
      </c>
      <c r="R11" s="12" t="s">
        <v>11</v>
      </c>
      <c r="S11" s="11" t="s">
        <v>0</v>
      </c>
      <c r="T11" s="13" t="s">
        <v>8</v>
      </c>
      <c r="U11" s="11" t="s">
        <v>9</v>
      </c>
      <c r="V11" s="11" t="s">
        <v>5</v>
      </c>
      <c r="W11" s="14" t="s">
        <v>6</v>
      </c>
    </row>
    <row r="12" spans="1:23" x14ac:dyDescent="0.25">
      <c r="A12" s="15"/>
      <c r="B12" s="16"/>
      <c r="C12" s="16"/>
      <c r="D12" s="17"/>
      <c r="E12" s="16"/>
      <c r="F12" s="16"/>
      <c r="G12" s="16"/>
      <c r="H12" s="16"/>
      <c r="I12" s="16"/>
      <c r="J12" s="16"/>
      <c r="K12" s="18"/>
      <c r="M12" s="15"/>
      <c r="N12" s="16"/>
      <c r="O12" s="16"/>
      <c r="P12" s="17"/>
      <c r="Q12" s="16"/>
      <c r="R12" s="16"/>
      <c r="S12" s="16"/>
      <c r="T12" s="16"/>
      <c r="U12" s="16"/>
      <c r="V12" s="16"/>
      <c r="W12" s="18"/>
    </row>
    <row r="13" spans="1:23" x14ac:dyDescent="0.25">
      <c r="A13" s="20" t="s">
        <v>19</v>
      </c>
      <c r="B13" s="21" t="s">
        <v>14</v>
      </c>
      <c r="C13" s="21">
        <v>1</v>
      </c>
      <c r="D13" s="22" t="s">
        <v>22</v>
      </c>
      <c r="E13" s="21" t="s">
        <v>18</v>
      </c>
      <c r="F13" s="23">
        <v>13.1</v>
      </c>
      <c r="G13" s="26">
        <v>15.02</v>
      </c>
      <c r="H13" s="26">
        <f>0.1*G13</f>
        <v>1.502</v>
      </c>
      <c r="I13" s="21">
        <v>4</v>
      </c>
      <c r="J13" s="24">
        <f>((F13-G13)/G13)*100</f>
        <v>-12.78295605858855</v>
      </c>
      <c r="K13" s="25">
        <f>(F13-G13)/H13</f>
        <v>-1.2782956058588548</v>
      </c>
      <c r="L13" s="19"/>
      <c r="M13" s="20" t="s">
        <v>19</v>
      </c>
      <c r="N13" s="21" t="s">
        <v>14</v>
      </c>
      <c r="O13" s="21">
        <v>1</v>
      </c>
      <c r="P13" s="22" t="s">
        <v>22</v>
      </c>
      <c r="Q13" s="21" t="s">
        <v>18</v>
      </c>
      <c r="R13" s="23">
        <f>F13</f>
        <v>13.1</v>
      </c>
      <c r="S13" s="26">
        <v>13.97</v>
      </c>
      <c r="T13" s="26">
        <v>1.21</v>
      </c>
      <c r="U13" s="21">
        <v>1</v>
      </c>
      <c r="V13" s="24">
        <f>((R13-S13)/S13)*100</f>
        <v>-6.2276306370794625</v>
      </c>
      <c r="W13" s="25">
        <v>-0.72</v>
      </c>
    </row>
    <row r="14" spans="1:23" x14ac:dyDescent="0.25">
      <c r="A14" s="20" t="s">
        <v>20</v>
      </c>
      <c r="B14" s="21" t="s">
        <v>14</v>
      </c>
      <c r="C14" s="21">
        <v>2</v>
      </c>
      <c r="D14" s="22" t="s">
        <v>22</v>
      </c>
      <c r="E14" s="21" t="s">
        <v>18</v>
      </c>
      <c r="F14" s="26">
        <v>4.51</v>
      </c>
      <c r="G14" s="26">
        <v>4.1159999999999997</v>
      </c>
      <c r="H14" s="26">
        <f t="shared" ref="H14:H15" si="0">0.1*G14</f>
        <v>0.41159999999999997</v>
      </c>
      <c r="I14" s="21">
        <v>4</v>
      </c>
      <c r="J14" s="24">
        <f t="shared" ref="J14:J15" si="1">((F14-G14)/G14)*100</f>
        <v>9.5724003887269227</v>
      </c>
      <c r="K14" s="25">
        <f t="shared" ref="K14:K15" si="2">(F14-G14)/H14</f>
        <v>0.95724003887269238</v>
      </c>
      <c r="L14" s="19"/>
      <c r="M14" s="20" t="s">
        <v>20</v>
      </c>
      <c r="N14" s="21" t="s">
        <v>14</v>
      </c>
      <c r="O14" s="21">
        <v>2</v>
      </c>
      <c r="P14" s="22" t="s">
        <v>22</v>
      </c>
      <c r="Q14" s="21" t="s">
        <v>18</v>
      </c>
      <c r="R14" s="23">
        <f t="shared" ref="R14:R15" si="3">F14</f>
        <v>4.51</v>
      </c>
      <c r="S14" s="26">
        <v>3.843</v>
      </c>
      <c r="T14" s="40">
        <v>0.29499999999999998</v>
      </c>
      <c r="U14" s="21">
        <v>1</v>
      </c>
      <c r="V14" s="24">
        <f t="shared" ref="V14:V15" si="4">((R14-S14)/S14)*100</f>
        <v>17.356232110330467</v>
      </c>
      <c r="W14" s="25">
        <v>2.27</v>
      </c>
    </row>
    <row r="15" spans="1:23" ht="15.75" thickBot="1" x14ac:dyDescent="0.3">
      <c r="A15" s="38" t="s">
        <v>21</v>
      </c>
      <c r="B15" s="27" t="s">
        <v>14</v>
      </c>
      <c r="C15" s="27">
        <v>3</v>
      </c>
      <c r="D15" s="39" t="s">
        <v>22</v>
      </c>
      <c r="E15" s="27" t="s">
        <v>18</v>
      </c>
      <c r="F15" s="28">
        <v>2.27</v>
      </c>
      <c r="G15" s="28">
        <v>2.3010000000000002</v>
      </c>
      <c r="H15" s="28">
        <f t="shared" si="0"/>
        <v>0.23010000000000003</v>
      </c>
      <c r="I15" s="27">
        <v>4</v>
      </c>
      <c r="J15" s="29">
        <f t="shared" si="1"/>
        <v>-1.3472403302911837</v>
      </c>
      <c r="K15" s="30">
        <f t="shared" si="2"/>
        <v>-0.13472403302911837</v>
      </c>
      <c r="L15" s="19"/>
      <c r="M15" s="38" t="s">
        <v>21</v>
      </c>
      <c r="N15" s="27" t="s">
        <v>14</v>
      </c>
      <c r="O15" s="27">
        <v>3</v>
      </c>
      <c r="P15" s="39" t="s">
        <v>22</v>
      </c>
      <c r="Q15" s="27" t="s">
        <v>18</v>
      </c>
      <c r="R15" s="28">
        <f t="shared" si="3"/>
        <v>2.27</v>
      </c>
      <c r="S15" s="28">
        <v>2.181</v>
      </c>
      <c r="T15" s="37">
        <v>0.14399999999999999</v>
      </c>
      <c r="U15" s="27">
        <v>1</v>
      </c>
      <c r="V15" s="29">
        <f t="shared" si="4"/>
        <v>4.0806969280146701</v>
      </c>
      <c r="W15" s="30">
        <v>0.62</v>
      </c>
    </row>
    <row r="36" spans="5:5" x14ac:dyDescent="0.25">
      <c r="E36" s="7" t="s">
        <v>13</v>
      </c>
    </row>
  </sheetData>
  <sheetProtection algorithmName="SHA-512" hashValue="1FJHdZ9QnYN2Q++F3CAlWnNhUfzZzOQrSXlu+u96/4gHqLSIGXdFgVT21E5ki85mzZ8n6gpO82sA3mUXOMNskw==" saltValue="kFZaYTEDPcm7BXPJSHaGvg==" spinCount="100000" sheet="1" objects="1" scenarios="1" selectLockedCells="1" selectUnlockedCells="1"/>
  <mergeCells count="3">
    <mergeCell ref="A2:K2"/>
    <mergeCell ref="A8:K8"/>
    <mergeCell ref="M8:W8"/>
  </mergeCells>
  <phoneticPr fontId="13" type="noConversion"/>
  <conditionalFormatting sqref="K13:K15">
    <cfRule type="cellIs" dxfId="77" priority="10" stopIfTrue="1" operator="between">
      <formula>-2</formula>
      <formula>2</formula>
    </cfRule>
    <cfRule type="cellIs" dxfId="76" priority="11" stopIfTrue="1" operator="between">
      <formula>-3</formula>
      <formula>3</formula>
    </cfRule>
    <cfRule type="cellIs" dxfId="75" priority="12" operator="notBetween">
      <formula>-3</formula>
      <formula>3</formula>
    </cfRule>
  </conditionalFormatting>
  <conditionalFormatting sqref="W13:W15">
    <cfRule type="cellIs" dxfId="74" priority="1" stopIfTrue="1" operator="between">
      <formula>-2</formula>
      <formula>2</formula>
    </cfRule>
    <cfRule type="cellIs" dxfId="73" priority="2" stopIfTrue="1" operator="between">
      <formula>-3</formula>
      <formula>3</formula>
    </cfRule>
    <cfRule type="cellIs" dxfId="72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64C7A-6C58-4380-815C-65BFCFB8EFCC}">
  <sheetPr codeName="Sheet5">
    <pageSetUpPr fitToPage="1"/>
  </sheetPr>
  <dimension ref="A1:W36"/>
  <sheetViews>
    <sheetView zoomScale="90" zoomScaleNormal="90" zoomScalePageLayoutView="85" workbookViewId="0">
      <selection activeCell="E20" sqref="E20"/>
    </sheetView>
  </sheetViews>
  <sheetFormatPr defaultColWidth="9.140625" defaultRowHeight="15" x14ac:dyDescent="0.25"/>
  <cols>
    <col min="1" max="1" width="10" style="7" customWidth="1"/>
    <col min="2" max="2" width="11.5703125" style="31" customWidth="1"/>
    <col min="3" max="3" width="4.7109375" style="31" customWidth="1"/>
    <col min="4" max="4" width="11.140625" style="7" bestFit="1" customWidth="1"/>
    <col min="5" max="5" width="12.42578125" style="7" customWidth="1"/>
    <col min="6" max="6" width="11" style="7" customWidth="1"/>
    <col min="7" max="7" width="10.42578125" style="7" customWidth="1"/>
    <col min="8" max="8" width="8" style="7" customWidth="1"/>
    <col min="9" max="9" width="9.5703125" style="7" customWidth="1"/>
    <col min="10" max="10" width="13.28515625" style="7" customWidth="1"/>
    <col min="11" max="11" width="9" style="7" customWidth="1"/>
    <col min="12" max="13" width="9.140625" style="7"/>
    <col min="14" max="15" width="9.42578125" style="7" bestFit="1" customWidth="1"/>
    <col min="16" max="16" width="10.28515625" style="7" bestFit="1" customWidth="1"/>
    <col min="17" max="17" width="9.140625" style="7"/>
    <col min="18" max="18" width="9.5703125" style="7" customWidth="1"/>
    <col min="19" max="20" width="9.140625" style="7"/>
    <col min="21" max="21" width="9.42578125" style="7" bestFit="1" customWidth="1"/>
    <col min="22" max="22" width="11.7109375" style="7" bestFit="1" customWidth="1"/>
    <col min="23" max="23" width="9.42578125" style="7" bestFit="1" customWidth="1"/>
    <col min="24" max="16384" width="9.140625" style="7"/>
  </cols>
  <sheetData>
    <row r="1" spans="1:23" ht="15.75" thickBot="1" x14ac:dyDescent="0.3">
      <c r="D1" s="41"/>
      <c r="K1" s="31"/>
    </row>
    <row r="2" spans="1:23" ht="19.5" thickTop="1" x14ac:dyDescent="0.3">
      <c r="A2" s="43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23" s="8" customFormat="1" ht="12.75" x14ac:dyDescent="0.2">
      <c r="A3" s="1"/>
      <c r="B3" s="2"/>
      <c r="C3" s="2"/>
      <c r="D3" s="42">
        <v>45979</v>
      </c>
      <c r="E3" s="2"/>
      <c r="F3" s="2"/>
      <c r="G3" s="2"/>
      <c r="H3" s="2" t="s">
        <v>23</v>
      </c>
      <c r="I3" s="2"/>
      <c r="J3" s="2"/>
      <c r="K3" s="3" t="s">
        <v>24</v>
      </c>
    </row>
    <row r="4" spans="1:23" s="8" customFormat="1" ht="13.5" thickBo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32" t="s">
        <v>7</v>
      </c>
      <c r="B6" s="33">
        <v>295</v>
      </c>
      <c r="C6" s="33"/>
      <c r="D6" s="34"/>
      <c r="E6" s="34"/>
      <c r="F6" s="35"/>
      <c r="G6" s="34"/>
      <c r="H6" s="34"/>
      <c r="I6" s="34"/>
      <c r="J6" s="34"/>
      <c r="K6" s="36"/>
    </row>
    <row r="7" spans="1:23" ht="16.5" thickTop="1" thickBot="1" x14ac:dyDescent="0.3">
      <c r="F7" s="31"/>
    </row>
    <row r="8" spans="1:23" ht="16.5" thickTop="1" thickBot="1" x14ac:dyDescent="0.3">
      <c r="A8" s="46" t="s">
        <v>15</v>
      </c>
      <c r="B8" s="47"/>
      <c r="C8" s="47"/>
      <c r="D8" s="47"/>
      <c r="E8" s="47"/>
      <c r="F8" s="47"/>
      <c r="G8" s="47"/>
      <c r="H8" s="47"/>
      <c r="I8" s="47"/>
      <c r="J8" s="47"/>
      <c r="K8" s="48"/>
      <c r="M8" s="46" t="s">
        <v>16</v>
      </c>
      <c r="N8" s="47"/>
      <c r="O8" s="47"/>
      <c r="P8" s="47"/>
      <c r="Q8" s="47"/>
      <c r="R8" s="47"/>
      <c r="S8" s="47"/>
      <c r="T8" s="47"/>
      <c r="U8" s="47"/>
      <c r="V8" s="47"/>
      <c r="W8" s="48"/>
    </row>
    <row r="9" spans="1:23" ht="15.75" thickTop="1" x14ac:dyDescent="0.25"/>
    <row r="10" spans="1:23" ht="15.75" thickBot="1" x14ac:dyDescent="0.3"/>
    <row r="11" spans="1:23" s="9" customFormat="1" ht="45.75" thickBot="1" x14ac:dyDescent="0.3">
      <c r="A11" s="10" t="s">
        <v>1</v>
      </c>
      <c r="B11" s="11" t="s">
        <v>10</v>
      </c>
      <c r="C11" s="11" t="s">
        <v>2</v>
      </c>
      <c r="D11" s="11" t="s">
        <v>3</v>
      </c>
      <c r="E11" s="11" t="s">
        <v>4</v>
      </c>
      <c r="F11" s="12" t="s">
        <v>11</v>
      </c>
      <c r="G11" s="12" t="s">
        <v>17</v>
      </c>
      <c r="H11" s="13" t="s">
        <v>8</v>
      </c>
      <c r="I11" s="11" t="s">
        <v>9</v>
      </c>
      <c r="J11" s="11" t="s">
        <v>5</v>
      </c>
      <c r="K11" s="14" t="s">
        <v>6</v>
      </c>
      <c r="M11" s="10" t="s">
        <v>1</v>
      </c>
      <c r="N11" s="11" t="s">
        <v>10</v>
      </c>
      <c r="O11" s="11" t="s">
        <v>2</v>
      </c>
      <c r="P11" s="11" t="s">
        <v>3</v>
      </c>
      <c r="Q11" s="11" t="s">
        <v>4</v>
      </c>
      <c r="R11" s="12" t="s">
        <v>11</v>
      </c>
      <c r="S11" s="11" t="s">
        <v>0</v>
      </c>
      <c r="T11" s="13" t="s">
        <v>8</v>
      </c>
      <c r="U11" s="11" t="s">
        <v>9</v>
      </c>
      <c r="V11" s="11" t="s">
        <v>5</v>
      </c>
      <c r="W11" s="14" t="s">
        <v>6</v>
      </c>
    </row>
    <row r="12" spans="1:23" x14ac:dyDescent="0.25">
      <c r="A12" s="15"/>
      <c r="B12" s="16"/>
      <c r="C12" s="16"/>
      <c r="D12" s="17"/>
      <c r="E12" s="16"/>
      <c r="F12" s="16"/>
      <c r="G12" s="16"/>
      <c r="H12" s="16"/>
      <c r="I12" s="16"/>
      <c r="J12" s="16"/>
      <c r="K12" s="18"/>
      <c r="M12" s="15"/>
      <c r="N12" s="16"/>
      <c r="O12" s="16"/>
      <c r="P12" s="17"/>
      <c r="Q12" s="16"/>
      <c r="R12" s="16"/>
      <c r="S12" s="16"/>
      <c r="T12" s="16"/>
      <c r="U12" s="16"/>
      <c r="V12" s="16"/>
      <c r="W12" s="18"/>
    </row>
    <row r="13" spans="1:23" x14ac:dyDescent="0.25">
      <c r="A13" s="20" t="s">
        <v>19</v>
      </c>
      <c r="B13" s="21" t="s">
        <v>14</v>
      </c>
      <c r="C13" s="21">
        <v>1</v>
      </c>
      <c r="D13" s="22" t="s">
        <v>22</v>
      </c>
      <c r="E13" s="21" t="s">
        <v>18</v>
      </c>
      <c r="F13" s="23">
        <v>14.5</v>
      </c>
      <c r="G13" s="26">
        <v>15.02</v>
      </c>
      <c r="H13" s="26">
        <f>0.1*G13</f>
        <v>1.502</v>
      </c>
      <c r="I13" s="21">
        <v>4</v>
      </c>
      <c r="J13" s="24">
        <f>((F13-G13)/G13)*100</f>
        <v>-3.4620505992010622</v>
      </c>
      <c r="K13" s="25">
        <f>(F13-G13)/H13</f>
        <v>-0.34620505992010625</v>
      </c>
      <c r="L13" s="19"/>
      <c r="M13" s="20" t="s">
        <v>19</v>
      </c>
      <c r="N13" s="21" t="s">
        <v>14</v>
      </c>
      <c r="O13" s="21">
        <v>1</v>
      </c>
      <c r="P13" s="22" t="s">
        <v>22</v>
      </c>
      <c r="Q13" s="21" t="s">
        <v>18</v>
      </c>
      <c r="R13" s="23">
        <f>F13</f>
        <v>14.5</v>
      </c>
      <c r="S13" s="26">
        <v>13.97</v>
      </c>
      <c r="T13" s="26">
        <v>1.21</v>
      </c>
      <c r="U13" s="21">
        <v>1</v>
      </c>
      <c r="V13" s="24">
        <f>((R13-S13)/S13)*100</f>
        <v>3.7938439513242614</v>
      </c>
      <c r="W13" s="25">
        <v>0.44</v>
      </c>
    </row>
    <row r="14" spans="1:23" x14ac:dyDescent="0.25">
      <c r="A14" s="20" t="s">
        <v>20</v>
      </c>
      <c r="B14" s="21" t="s">
        <v>14</v>
      </c>
      <c r="C14" s="21">
        <v>2</v>
      </c>
      <c r="D14" s="22" t="s">
        <v>22</v>
      </c>
      <c r="E14" s="21" t="s">
        <v>18</v>
      </c>
      <c r="F14" s="26">
        <v>3.98</v>
      </c>
      <c r="G14" s="26">
        <v>4.1159999999999997</v>
      </c>
      <c r="H14" s="26">
        <f t="shared" ref="H14:H15" si="0">0.1*G14</f>
        <v>0.41159999999999997</v>
      </c>
      <c r="I14" s="21">
        <v>4</v>
      </c>
      <c r="J14" s="24">
        <f t="shared" ref="J14:J15" si="1">((F14-G14)/G14)*100</f>
        <v>-3.3041788143828881</v>
      </c>
      <c r="K14" s="25">
        <f t="shared" ref="K14:K15" si="2">(F14-G14)/H14</f>
        <v>-0.33041788143828882</v>
      </c>
      <c r="L14" s="19"/>
      <c r="M14" s="20" t="s">
        <v>20</v>
      </c>
      <c r="N14" s="21" t="s">
        <v>14</v>
      </c>
      <c r="O14" s="21">
        <v>2</v>
      </c>
      <c r="P14" s="22" t="s">
        <v>22</v>
      </c>
      <c r="Q14" s="21" t="s">
        <v>18</v>
      </c>
      <c r="R14" s="23">
        <f t="shared" ref="R14:R15" si="3">F14</f>
        <v>3.98</v>
      </c>
      <c r="S14" s="26">
        <v>3.843</v>
      </c>
      <c r="T14" s="40">
        <v>0.29499999999999998</v>
      </c>
      <c r="U14" s="21">
        <v>1</v>
      </c>
      <c r="V14" s="24">
        <f t="shared" ref="V14:V15" si="4">((R14-S14)/S14)*100</f>
        <v>3.5649232370543849</v>
      </c>
      <c r="W14" s="25">
        <v>0.47</v>
      </c>
    </row>
    <row r="15" spans="1:23" ht="15.75" thickBot="1" x14ac:dyDescent="0.3">
      <c r="A15" s="38" t="s">
        <v>21</v>
      </c>
      <c r="B15" s="27" t="s">
        <v>14</v>
      </c>
      <c r="C15" s="27">
        <v>3</v>
      </c>
      <c r="D15" s="39" t="s">
        <v>22</v>
      </c>
      <c r="E15" s="27" t="s">
        <v>18</v>
      </c>
      <c r="F15" s="28">
        <v>2.31</v>
      </c>
      <c r="G15" s="28">
        <v>2.3010000000000002</v>
      </c>
      <c r="H15" s="28">
        <f t="shared" si="0"/>
        <v>0.23010000000000003</v>
      </c>
      <c r="I15" s="27">
        <v>4</v>
      </c>
      <c r="J15" s="29">
        <f t="shared" si="1"/>
        <v>0.39113428943936973</v>
      </c>
      <c r="K15" s="30">
        <f t="shared" si="2"/>
        <v>3.9113428943936969E-2</v>
      </c>
      <c r="L15" s="19"/>
      <c r="M15" s="38" t="s">
        <v>21</v>
      </c>
      <c r="N15" s="27" t="s">
        <v>14</v>
      </c>
      <c r="O15" s="27">
        <v>3</v>
      </c>
      <c r="P15" s="39" t="s">
        <v>22</v>
      </c>
      <c r="Q15" s="27" t="s">
        <v>18</v>
      </c>
      <c r="R15" s="28">
        <f t="shared" si="3"/>
        <v>2.31</v>
      </c>
      <c r="S15" s="28">
        <v>2.181</v>
      </c>
      <c r="T15" s="37">
        <v>0.14399999999999999</v>
      </c>
      <c r="U15" s="27">
        <v>1</v>
      </c>
      <c r="V15" s="29">
        <f t="shared" si="4"/>
        <v>5.9147180192572213</v>
      </c>
      <c r="W15" s="30">
        <v>0.9</v>
      </c>
    </row>
    <row r="36" spans="5:5" x14ac:dyDescent="0.25">
      <c r="E36" s="7" t="s">
        <v>13</v>
      </c>
    </row>
  </sheetData>
  <sheetProtection algorithmName="SHA-512" hashValue="1CUFbu88xNCWFha41KE/4tsmR7z8FT3aaNe+PTeP+yb5nIGs/g9RuL8ru8HjvojqcxEfHc4vhrIYiwukcCgs9A==" saltValue="/1eUH4ErpBq20PqIuIVZnw==" spinCount="100000" sheet="1" objects="1" scenarios="1" selectLockedCells="1" selectUnlockedCells="1"/>
  <mergeCells count="3">
    <mergeCell ref="A2:K2"/>
    <mergeCell ref="A8:K8"/>
    <mergeCell ref="M8:W8"/>
  </mergeCells>
  <conditionalFormatting sqref="K13:K15">
    <cfRule type="cellIs" dxfId="71" priority="10" stopIfTrue="1" operator="between">
      <formula>-2</formula>
      <formula>2</formula>
    </cfRule>
    <cfRule type="cellIs" dxfId="70" priority="11" stopIfTrue="1" operator="between">
      <formula>-3</formula>
      <formula>3</formula>
    </cfRule>
    <cfRule type="cellIs" dxfId="69" priority="12" operator="notBetween">
      <formula>-3</formula>
      <formula>3</formula>
    </cfRule>
  </conditionalFormatting>
  <conditionalFormatting sqref="W13:W15">
    <cfRule type="cellIs" dxfId="68" priority="1" stopIfTrue="1" operator="between">
      <formula>-2</formula>
      <formula>2</formula>
    </cfRule>
    <cfRule type="cellIs" dxfId="67" priority="2" stopIfTrue="1" operator="between">
      <formula>-3</formula>
      <formula>3</formula>
    </cfRule>
    <cfRule type="cellIs" dxfId="66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9C055-1C8E-4788-869B-63B117DB5975}">
  <sheetPr codeName="Sheet14">
    <pageSetUpPr fitToPage="1"/>
  </sheetPr>
  <dimension ref="A1:W36"/>
  <sheetViews>
    <sheetView zoomScale="90" zoomScaleNormal="90" zoomScalePageLayoutView="85" workbookViewId="0">
      <selection activeCell="E20" sqref="E20"/>
    </sheetView>
  </sheetViews>
  <sheetFormatPr defaultColWidth="9.140625" defaultRowHeight="15" x14ac:dyDescent="0.25"/>
  <cols>
    <col min="1" max="1" width="10" style="7" customWidth="1"/>
    <col min="2" max="2" width="11.5703125" style="31" customWidth="1"/>
    <col min="3" max="3" width="4.7109375" style="31" customWidth="1"/>
    <col min="4" max="4" width="11.140625" style="7" bestFit="1" customWidth="1"/>
    <col min="5" max="5" width="12.42578125" style="7" customWidth="1"/>
    <col min="6" max="6" width="11" style="7" customWidth="1"/>
    <col min="7" max="7" width="10.42578125" style="7" customWidth="1"/>
    <col min="8" max="8" width="8" style="7" customWidth="1"/>
    <col min="9" max="9" width="9.5703125" style="7" customWidth="1"/>
    <col min="10" max="10" width="13.28515625" style="7" customWidth="1"/>
    <col min="11" max="11" width="9" style="7" customWidth="1"/>
    <col min="12" max="13" width="9.140625" style="7"/>
    <col min="14" max="15" width="9.42578125" style="7" bestFit="1" customWidth="1"/>
    <col min="16" max="16" width="10.28515625" style="7" bestFit="1" customWidth="1"/>
    <col min="17" max="17" width="9.140625" style="7"/>
    <col min="18" max="18" width="9.5703125" style="7" customWidth="1"/>
    <col min="19" max="20" width="9.140625" style="7"/>
    <col min="21" max="21" width="9.42578125" style="7" bestFit="1" customWidth="1"/>
    <col min="22" max="22" width="11.7109375" style="7" bestFit="1" customWidth="1"/>
    <col min="23" max="23" width="9.42578125" style="7" bestFit="1" customWidth="1"/>
    <col min="24" max="16384" width="9.140625" style="7"/>
  </cols>
  <sheetData>
    <row r="1" spans="1:23" ht="15.75" thickBot="1" x14ac:dyDescent="0.3">
      <c r="D1" s="41"/>
      <c r="K1" s="31"/>
    </row>
    <row r="2" spans="1:23" ht="19.5" thickTop="1" x14ac:dyDescent="0.3">
      <c r="A2" s="43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23" s="8" customFormat="1" ht="12.75" x14ac:dyDescent="0.2">
      <c r="A3" s="1"/>
      <c r="B3" s="2"/>
      <c r="C3" s="2"/>
      <c r="D3" s="42">
        <v>45979</v>
      </c>
      <c r="E3" s="2"/>
      <c r="F3" s="2"/>
      <c r="G3" s="2"/>
      <c r="H3" s="2" t="s">
        <v>23</v>
      </c>
      <c r="I3" s="2"/>
      <c r="J3" s="2"/>
      <c r="K3" s="3" t="s">
        <v>24</v>
      </c>
    </row>
    <row r="4" spans="1:23" s="8" customFormat="1" ht="13.5" thickBo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32" t="s">
        <v>7</v>
      </c>
      <c r="B6" s="33">
        <v>339</v>
      </c>
      <c r="C6" s="33"/>
      <c r="D6" s="34"/>
      <c r="E6" s="34"/>
      <c r="F6" s="35"/>
      <c r="G6" s="34"/>
      <c r="H6" s="34"/>
      <c r="I6" s="34"/>
      <c r="J6" s="34"/>
      <c r="K6" s="36"/>
    </row>
    <row r="7" spans="1:23" ht="16.5" thickTop="1" thickBot="1" x14ac:dyDescent="0.3">
      <c r="F7" s="31"/>
    </row>
    <row r="8" spans="1:23" ht="16.5" thickTop="1" thickBot="1" x14ac:dyDescent="0.3">
      <c r="A8" s="46" t="s">
        <v>15</v>
      </c>
      <c r="B8" s="47"/>
      <c r="C8" s="47"/>
      <c r="D8" s="47"/>
      <c r="E8" s="47"/>
      <c r="F8" s="47"/>
      <c r="G8" s="47"/>
      <c r="H8" s="47"/>
      <c r="I8" s="47"/>
      <c r="J8" s="47"/>
      <c r="K8" s="48"/>
      <c r="M8" s="46" t="s">
        <v>16</v>
      </c>
      <c r="N8" s="47"/>
      <c r="O8" s="47"/>
      <c r="P8" s="47"/>
      <c r="Q8" s="47"/>
      <c r="R8" s="47"/>
      <c r="S8" s="47"/>
      <c r="T8" s="47"/>
      <c r="U8" s="47"/>
      <c r="V8" s="47"/>
      <c r="W8" s="48"/>
    </row>
    <row r="9" spans="1:23" ht="15.75" thickTop="1" x14ac:dyDescent="0.25"/>
    <row r="10" spans="1:23" ht="15.75" thickBot="1" x14ac:dyDescent="0.3"/>
    <row r="11" spans="1:23" s="9" customFormat="1" ht="45.75" thickBot="1" x14ac:dyDescent="0.3">
      <c r="A11" s="10" t="s">
        <v>1</v>
      </c>
      <c r="B11" s="11" t="s">
        <v>10</v>
      </c>
      <c r="C11" s="11" t="s">
        <v>2</v>
      </c>
      <c r="D11" s="11" t="s">
        <v>3</v>
      </c>
      <c r="E11" s="11" t="s">
        <v>4</v>
      </c>
      <c r="F11" s="12" t="s">
        <v>11</v>
      </c>
      <c r="G11" s="12" t="s">
        <v>17</v>
      </c>
      <c r="H11" s="13" t="s">
        <v>8</v>
      </c>
      <c r="I11" s="11" t="s">
        <v>9</v>
      </c>
      <c r="J11" s="11" t="s">
        <v>5</v>
      </c>
      <c r="K11" s="14" t="s">
        <v>6</v>
      </c>
      <c r="M11" s="10" t="s">
        <v>1</v>
      </c>
      <c r="N11" s="11" t="s">
        <v>10</v>
      </c>
      <c r="O11" s="11" t="s">
        <v>2</v>
      </c>
      <c r="P11" s="11" t="s">
        <v>3</v>
      </c>
      <c r="Q11" s="11" t="s">
        <v>4</v>
      </c>
      <c r="R11" s="12" t="s">
        <v>11</v>
      </c>
      <c r="S11" s="11" t="s">
        <v>0</v>
      </c>
      <c r="T11" s="13" t="s">
        <v>8</v>
      </c>
      <c r="U11" s="11" t="s">
        <v>9</v>
      </c>
      <c r="V11" s="11" t="s">
        <v>5</v>
      </c>
      <c r="W11" s="14" t="s">
        <v>6</v>
      </c>
    </row>
    <row r="12" spans="1:23" x14ac:dyDescent="0.25">
      <c r="A12" s="15"/>
      <c r="B12" s="16"/>
      <c r="C12" s="16"/>
      <c r="D12" s="17"/>
      <c r="E12" s="16"/>
      <c r="F12" s="16"/>
      <c r="G12" s="16"/>
      <c r="H12" s="16"/>
      <c r="I12" s="16"/>
      <c r="J12" s="16"/>
      <c r="K12" s="18"/>
      <c r="M12" s="15"/>
      <c r="N12" s="16"/>
      <c r="O12" s="16"/>
      <c r="P12" s="17"/>
      <c r="Q12" s="16"/>
      <c r="R12" s="16"/>
      <c r="S12" s="16"/>
      <c r="T12" s="16"/>
      <c r="U12" s="16"/>
      <c r="V12" s="16"/>
      <c r="W12" s="18"/>
    </row>
    <row r="13" spans="1:23" x14ac:dyDescent="0.25">
      <c r="A13" s="20" t="s">
        <v>19</v>
      </c>
      <c r="B13" s="21" t="s">
        <v>14</v>
      </c>
      <c r="C13" s="21">
        <v>1</v>
      </c>
      <c r="D13" s="22" t="s">
        <v>22</v>
      </c>
      <c r="E13" s="21" t="s">
        <v>18</v>
      </c>
      <c r="F13" s="23">
        <v>13.9</v>
      </c>
      <c r="G13" s="26">
        <v>15.02</v>
      </c>
      <c r="H13" s="26">
        <f>0.1*G13</f>
        <v>1.502</v>
      </c>
      <c r="I13" s="21">
        <v>4</v>
      </c>
      <c r="J13" s="24">
        <f>((F13-G13)/G13)*100</f>
        <v>-7.456724367509981</v>
      </c>
      <c r="K13" s="25">
        <f>(F13-G13)/H13</f>
        <v>-0.74567243675099815</v>
      </c>
      <c r="L13" s="19"/>
      <c r="M13" s="20" t="s">
        <v>19</v>
      </c>
      <c r="N13" s="21" t="s">
        <v>14</v>
      </c>
      <c r="O13" s="21">
        <v>1</v>
      </c>
      <c r="P13" s="22" t="s">
        <v>22</v>
      </c>
      <c r="Q13" s="21" t="s">
        <v>18</v>
      </c>
      <c r="R13" s="23">
        <f>F13</f>
        <v>13.9</v>
      </c>
      <c r="S13" s="26">
        <v>13.97</v>
      </c>
      <c r="T13" s="26">
        <v>1.21</v>
      </c>
      <c r="U13" s="21">
        <v>1</v>
      </c>
      <c r="V13" s="24">
        <f>((R13-S13)/S13)*100</f>
        <v>-0.50107372942018813</v>
      </c>
      <c r="W13" s="25">
        <v>-0.05</v>
      </c>
    </row>
    <row r="14" spans="1:23" x14ac:dyDescent="0.25">
      <c r="A14" s="20" t="s">
        <v>20</v>
      </c>
      <c r="B14" s="21" t="s">
        <v>14</v>
      </c>
      <c r="C14" s="21">
        <v>2</v>
      </c>
      <c r="D14" s="22" t="s">
        <v>22</v>
      </c>
      <c r="E14" s="21" t="s">
        <v>18</v>
      </c>
      <c r="F14" s="26">
        <v>3.9</v>
      </c>
      <c r="G14" s="26">
        <v>4.1159999999999997</v>
      </c>
      <c r="H14" s="26">
        <f t="shared" ref="H14:H15" si="0">0.1*G14</f>
        <v>0.41159999999999997</v>
      </c>
      <c r="I14" s="21">
        <v>4</v>
      </c>
      <c r="J14" s="24">
        <f t="shared" ref="J14:J15" si="1">((F14-G14)/G14)*100</f>
        <v>-5.2478134110787122</v>
      </c>
      <c r="K14" s="25">
        <f t="shared" ref="K14:K15" si="2">(F14-G14)/H14</f>
        <v>-0.52478134110787111</v>
      </c>
      <c r="L14" s="19"/>
      <c r="M14" s="20" t="s">
        <v>20</v>
      </c>
      <c r="N14" s="21" t="s">
        <v>14</v>
      </c>
      <c r="O14" s="21">
        <v>2</v>
      </c>
      <c r="P14" s="22" t="s">
        <v>22</v>
      </c>
      <c r="Q14" s="21" t="s">
        <v>18</v>
      </c>
      <c r="R14" s="23">
        <f t="shared" ref="R14:R15" si="3">F14</f>
        <v>3.9</v>
      </c>
      <c r="S14" s="26">
        <v>3.843</v>
      </c>
      <c r="T14" s="40">
        <v>0.29499999999999998</v>
      </c>
      <c r="U14" s="21">
        <v>1</v>
      </c>
      <c r="V14" s="24">
        <f t="shared" ref="V14:V15" si="4">((R14-S14)/S14)*100</f>
        <v>1.4832162373145965</v>
      </c>
      <c r="W14" s="25">
        <v>0.2</v>
      </c>
    </row>
    <row r="15" spans="1:23" ht="15.75" thickBot="1" x14ac:dyDescent="0.3">
      <c r="A15" s="38" t="s">
        <v>21</v>
      </c>
      <c r="B15" s="27" t="s">
        <v>14</v>
      </c>
      <c r="C15" s="27">
        <v>3</v>
      </c>
      <c r="D15" s="39" t="s">
        <v>22</v>
      </c>
      <c r="E15" s="27" t="s">
        <v>18</v>
      </c>
      <c r="F15" s="28">
        <v>2.29</v>
      </c>
      <c r="G15" s="28">
        <v>2.3010000000000002</v>
      </c>
      <c r="H15" s="28">
        <f t="shared" si="0"/>
        <v>0.23010000000000003</v>
      </c>
      <c r="I15" s="27">
        <v>4</v>
      </c>
      <c r="J15" s="29">
        <f t="shared" si="1"/>
        <v>-0.47805302042590697</v>
      </c>
      <c r="K15" s="30">
        <f t="shared" si="2"/>
        <v>-4.7805302042590696E-2</v>
      </c>
      <c r="L15" s="19"/>
      <c r="M15" s="38" t="s">
        <v>21</v>
      </c>
      <c r="N15" s="27" t="s">
        <v>14</v>
      </c>
      <c r="O15" s="27">
        <v>3</v>
      </c>
      <c r="P15" s="39" t="s">
        <v>22</v>
      </c>
      <c r="Q15" s="27" t="s">
        <v>18</v>
      </c>
      <c r="R15" s="28">
        <f t="shared" si="3"/>
        <v>2.29</v>
      </c>
      <c r="S15" s="28">
        <v>2.181</v>
      </c>
      <c r="T15" s="37">
        <v>0.14399999999999999</v>
      </c>
      <c r="U15" s="27">
        <v>1</v>
      </c>
      <c r="V15" s="29">
        <f t="shared" si="4"/>
        <v>4.9977074736359466</v>
      </c>
      <c r="W15" s="30">
        <v>0.76</v>
      </c>
    </row>
    <row r="36" spans="5:5" x14ac:dyDescent="0.25">
      <c r="E36" s="7" t="s">
        <v>13</v>
      </c>
    </row>
  </sheetData>
  <sheetProtection algorithmName="SHA-512" hashValue="Qzc7STIb2+QycyqmGdyNi6Xwt46xPv6Kvj+Cb2zCQxNcPYamikB/rbNbsZnChAtNq0jKjVwU26YSvNutWssLkw==" saltValue="h9G/WthtPmqNnkFzkfSwxQ==" spinCount="100000" sheet="1" objects="1" scenarios="1" selectLockedCells="1" selectUnlockedCells="1"/>
  <mergeCells count="3">
    <mergeCell ref="A2:K2"/>
    <mergeCell ref="A8:K8"/>
    <mergeCell ref="M8:W8"/>
  </mergeCells>
  <conditionalFormatting sqref="K13:K15">
    <cfRule type="cellIs" dxfId="65" priority="10" stopIfTrue="1" operator="between">
      <formula>-2</formula>
      <formula>2</formula>
    </cfRule>
    <cfRule type="cellIs" dxfId="64" priority="11" stopIfTrue="1" operator="between">
      <formula>-3</formula>
      <formula>3</formula>
    </cfRule>
    <cfRule type="cellIs" dxfId="63" priority="12" operator="notBetween">
      <formula>-3</formula>
      <formula>3</formula>
    </cfRule>
  </conditionalFormatting>
  <conditionalFormatting sqref="W13:W15">
    <cfRule type="cellIs" dxfId="62" priority="1" stopIfTrue="1" operator="between">
      <formula>-2</formula>
      <formula>2</formula>
    </cfRule>
    <cfRule type="cellIs" dxfId="61" priority="2" stopIfTrue="1" operator="between">
      <formula>-3</formula>
      <formula>3</formula>
    </cfRule>
    <cfRule type="cellIs" dxfId="60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9FC23-E236-4412-B3CA-D0BF4B9B2614}">
  <sheetPr codeName="Sheet3">
    <pageSetUpPr fitToPage="1"/>
  </sheetPr>
  <dimension ref="A1:W36"/>
  <sheetViews>
    <sheetView zoomScale="90" zoomScaleNormal="90" zoomScalePageLayoutView="85" workbookViewId="0">
      <selection activeCell="E20" sqref="E20"/>
    </sheetView>
  </sheetViews>
  <sheetFormatPr defaultColWidth="9.140625" defaultRowHeight="15" x14ac:dyDescent="0.25"/>
  <cols>
    <col min="1" max="1" width="10" style="7" customWidth="1"/>
    <col min="2" max="2" width="11.5703125" style="31" customWidth="1"/>
    <col min="3" max="3" width="4.7109375" style="31" customWidth="1"/>
    <col min="4" max="4" width="11.140625" style="7" bestFit="1" customWidth="1"/>
    <col min="5" max="5" width="12.42578125" style="7" customWidth="1"/>
    <col min="6" max="6" width="11" style="7" customWidth="1"/>
    <col min="7" max="7" width="10.42578125" style="7" customWidth="1"/>
    <col min="8" max="8" width="8" style="7" customWidth="1"/>
    <col min="9" max="9" width="9.5703125" style="7" customWidth="1"/>
    <col min="10" max="10" width="13.28515625" style="7" customWidth="1"/>
    <col min="11" max="11" width="9" style="7" customWidth="1"/>
    <col min="12" max="13" width="9.140625" style="7"/>
    <col min="14" max="15" width="9.42578125" style="7" bestFit="1" customWidth="1"/>
    <col min="16" max="16" width="10.28515625" style="7" bestFit="1" customWidth="1"/>
    <col min="17" max="17" width="9.140625" style="7"/>
    <col min="18" max="18" width="9.5703125" style="7" customWidth="1"/>
    <col min="19" max="20" width="9.140625" style="7"/>
    <col min="21" max="21" width="9.42578125" style="7" bestFit="1" customWidth="1"/>
    <col min="22" max="22" width="11.7109375" style="7" bestFit="1" customWidth="1"/>
    <col min="23" max="23" width="9.42578125" style="7" bestFit="1" customWidth="1"/>
    <col min="24" max="16384" width="9.140625" style="7"/>
  </cols>
  <sheetData>
    <row r="1" spans="1:23" ht="15.75" thickBot="1" x14ac:dyDescent="0.3">
      <c r="D1" s="41"/>
      <c r="K1" s="31"/>
    </row>
    <row r="2" spans="1:23" ht="19.5" thickTop="1" x14ac:dyDescent="0.3">
      <c r="A2" s="43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23" s="8" customFormat="1" ht="12.75" x14ac:dyDescent="0.2">
      <c r="A3" s="1"/>
      <c r="B3" s="2"/>
      <c r="C3" s="2"/>
      <c r="D3" s="42">
        <v>45979</v>
      </c>
      <c r="E3" s="2"/>
      <c r="F3" s="2"/>
      <c r="G3" s="2"/>
      <c r="H3" s="2" t="s">
        <v>23</v>
      </c>
      <c r="I3" s="2"/>
      <c r="J3" s="2"/>
      <c r="K3" s="3" t="s">
        <v>24</v>
      </c>
    </row>
    <row r="4" spans="1:23" s="8" customFormat="1" ht="13.5" thickBo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32" t="s">
        <v>7</v>
      </c>
      <c r="B6" s="33">
        <v>446</v>
      </c>
      <c r="C6" s="33"/>
      <c r="D6" s="34"/>
      <c r="E6" s="34"/>
      <c r="F6" s="35"/>
      <c r="G6" s="34"/>
      <c r="H6" s="34"/>
      <c r="I6" s="34"/>
      <c r="J6" s="34"/>
      <c r="K6" s="36"/>
    </row>
    <row r="7" spans="1:23" ht="16.5" thickTop="1" thickBot="1" x14ac:dyDescent="0.3">
      <c r="F7" s="31"/>
    </row>
    <row r="8" spans="1:23" ht="16.5" thickTop="1" thickBot="1" x14ac:dyDescent="0.3">
      <c r="A8" s="46" t="s">
        <v>15</v>
      </c>
      <c r="B8" s="47"/>
      <c r="C8" s="47"/>
      <c r="D8" s="47"/>
      <c r="E8" s="47"/>
      <c r="F8" s="47"/>
      <c r="G8" s="47"/>
      <c r="H8" s="47"/>
      <c r="I8" s="47"/>
      <c r="J8" s="47"/>
      <c r="K8" s="48"/>
      <c r="M8" s="46" t="s">
        <v>16</v>
      </c>
      <c r="N8" s="47"/>
      <c r="O8" s="47"/>
      <c r="P8" s="47"/>
      <c r="Q8" s="47"/>
      <c r="R8" s="47"/>
      <c r="S8" s="47"/>
      <c r="T8" s="47"/>
      <c r="U8" s="47"/>
      <c r="V8" s="47"/>
      <c r="W8" s="48"/>
    </row>
    <row r="9" spans="1:23" ht="15.75" thickTop="1" x14ac:dyDescent="0.25"/>
    <row r="10" spans="1:23" ht="15.75" thickBot="1" x14ac:dyDescent="0.3"/>
    <row r="11" spans="1:23" s="9" customFormat="1" ht="45.75" thickBot="1" x14ac:dyDescent="0.3">
      <c r="A11" s="10" t="s">
        <v>1</v>
      </c>
      <c r="B11" s="11" t="s">
        <v>10</v>
      </c>
      <c r="C11" s="11" t="s">
        <v>2</v>
      </c>
      <c r="D11" s="11" t="s">
        <v>3</v>
      </c>
      <c r="E11" s="11" t="s">
        <v>4</v>
      </c>
      <c r="F11" s="12" t="s">
        <v>11</v>
      </c>
      <c r="G11" s="12" t="s">
        <v>17</v>
      </c>
      <c r="H11" s="13" t="s">
        <v>8</v>
      </c>
      <c r="I11" s="11" t="s">
        <v>9</v>
      </c>
      <c r="J11" s="11" t="s">
        <v>5</v>
      </c>
      <c r="K11" s="14" t="s">
        <v>6</v>
      </c>
      <c r="M11" s="10" t="s">
        <v>1</v>
      </c>
      <c r="N11" s="11" t="s">
        <v>10</v>
      </c>
      <c r="O11" s="11" t="s">
        <v>2</v>
      </c>
      <c r="P11" s="11" t="s">
        <v>3</v>
      </c>
      <c r="Q11" s="11" t="s">
        <v>4</v>
      </c>
      <c r="R11" s="12" t="s">
        <v>11</v>
      </c>
      <c r="S11" s="11" t="s">
        <v>0</v>
      </c>
      <c r="T11" s="13" t="s">
        <v>8</v>
      </c>
      <c r="U11" s="11" t="s">
        <v>9</v>
      </c>
      <c r="V11" s="11" t="s">
        <v>5</v>
      </c>
      <c r="W11" s="14" t="s">
        <v>6</v>
      </c>
    </row>
    <row r="12" spans="1:23" x14ac:dyDescent="0.25">
      <c r="A12" s="15"/>
      <c r="B12" s="16"/>
      <c r="C12" s="16"/>
      <c r="D12" s="17"/>
      <c r="E12" s="16"/>
      <c r="F12" s="16"/>
      <c r="G12" s="16"/>
      <c r="H12" s="16"/>
      <c r="I12" s="16"/>
      <c r="J12" s="16"/>
      <c r="K12" s="18"/>
      <c r="M12" s="15"/>
      <c r="N12" s="16"/>
      <c r="O12" s="16"/>
      <c r="P12" s="17"/>
      <c r="Q12" s="16"/>
      <c r="R12" s="16"/>
      <c r="S12" s="16"/>
      <c r="T12" s="16"/>
      <c r="U12" s="16"/>
      <c r="V12" s="16"/>
      <c r="W12" s="18"/>
    </row>
    <row r="13" spans="1:23" x14ac:dyDescent="0.25">
      <c r="A13" s="20" t="s">
        <v>19</v>
      </c>
      <c r="B13" s="21" t="s">
        <v>14</v>
      </c>
      <c r="C13" s="21">
        <v>1</v>
      </c>
      <c r="D13" s="22" t="s">
        <v>22</v>
      </c>
      <c r="E13" s="21" t="s">
        <v>18</v>
      </c>
      <c r="F13" s="23">
        <v>10.9</v>
      </c>
      <c r="G13" s="26">
        <v>15.02</v>
      </c>
      <c r="H13" s="26">
        <f>0.1*G13</f>
        <v>1.502</v>
      </c>
      <c r="I13" s="21">
        <v>4</v>
      </c>
      <c r="J13" s="24">
        <f>((F13-G13)/G13)*100</f>
        <v>-27.43009320905459</v>
      </c>
      <c r="K13" s="25">
        <f>(F13-G13)/H13</f>
        <v>-2.7430093209054589</v>
      </c>
      <c r="L13" s="19"/>
      <c r="M13" s="20" t="s">
        <v>19</v>
      </c>
      <c r="N13" s="21" t="s">
        <v>14</v>
      </c>
      <c r="O13" s="21">
        <v>1</v>
      </c>
      <c r="P13" s="22" t="s">
        <v>22</v>
      </c>
      <c r="Q13" s="21" t="s">
        <v>18</v>
      </c>
      <c r="R13" s="23">
        <f>F13</f>
        <v>10.9</v>
      </c>
      <c r="S13" s="26">
        <v>13.97</v>
      </c>
      <c r="T13" s="26">
        <v>1.21</v>
      </c>
      <c r="U13" s="21">
        <v>1</v>
      </c>
      <c r="V13" s="24">
        <f>((R13-S13)/S13)*100</f>
        <v>-21.97566213314245</v>
      </c>
      <c r="W13" s="25">
        <v>-2.5299999999999998</v>
      </c>
    </row>
    <row r="14" spans="1:23" x14ac:dyDescent="0.25">
      <c r="A14" s="20" t="s">
        <v>20</v>
      </c>
      <c r="B14" s="21" t="s">
        <v>14</v>
      </c>
      <c r="C14" s="21">
        <v>2</v>
      </c>
      <c r="D14" s="22" t="s">
        <v>22</v>
      </c>
      <c r="E14" s="21" t="s">
        <v>18</v>
      </c>
      <c r="F14" s="26">
        <v>2.99</v>
      </c>
      <c r="G14" s="26">
        <v>4.1159999999999997</v>
      </c>
      <c r="H14" s="26">
        <f t="shared" ref="H14:H15" si="0">0.1*G14</f>
        <v>0.41159999999999997</v>
      </c>
      <c r="I14" s="21">
        <v>4</v>
      </c>
      <c r="J14" s="24">
        <f t="shared" ref="J14:J15" si="1">((F14-G14)/G14)*100</f>
        <v>-27.356656948493672</v>
      </c>
      <c r="K14" s="25">
        <f t="shared" ref="K14:K15" si="2">(F14-G14)/H14</f>
        <v>-2.7356656948493674</v>
      </c>
      <c r="L14" s="19"/>
      <c r="M14" s="20" t="s">
        <v>20</v>
      </c>
      <c r="N14" s="21" t="s">
        <v>14</v>
      </c>
      <c r="O14" s="21">
        <v>2</v>
      </c>
      <c r="P14" s="22" t="s">
        <v>22</v>
      </c>
      <c r="Q14" s="21" t="s">
        <v>18</v>
      </c>
      <c r="R14" s="23">
        <f t="shared" ref="R14:R15" si="3">F14</f>
        <v>2.99</v>
      </c>
      <c r="S14" s="26">
        <v>3.843</v>
      </c>
      <c r="T14" s="40">
        <v>0.29499999999999998</v>
      </c>
      <c r="U14" s="21">
        <v>1</v>
      </c>
      <c r="V14" s="24">
        <f t="shared" ref="V14:V15" si="4">((R14-S14)/S14)*100</f>
        <v>-22.196200884725471</v>
      </c>
      <c r="W14" s="25">
        <v>-2.89</v>
      </c>
    </row>
    <row r="15" spans="1:23" ht="15.75" thickBot="1" x14ac:dyDescent="0.3">
      <c r="A15" s="38" t="s">
        <v>21</v>
      </c>
      <c r="B15" s="27" t="s">
        <v>14</v>
      </c>
      <c r="C15" s="27">
        <v>3</v>
      </c>
      <c r="D15" s="39" t="s">
        <v>22</v>
      </c>
      <c r="E15" s="27" t="s">
        <v>18</v>
      </c>
      <c r="F15" s="28">
        <v>1.69</v>
      </c>
      <c r="G15" s="28">
        <v>2.3010000000000002</v>
      </c>
      <c r="H15" s="28">
        <f t="shared" si="0"/>
        <v>0.23010000000000003</v>
      </c>
      <c r="I15" s="27">
        <v>4</v>
      </c>
      <c r="J15" s="29">
        <f t="shared" si="1"/>
        <v>-26.553672316384187</v>
      </c>
      <c r="K15" s="30">
        <f t="shared" si="2"/>
        <v>-2.6553672316384187</v>
      </c>
      <c r="L15" s="19"/>
      <c r="M15" s="38" t="s">
        <v>21</v>
      </c>
      <c r="N15" s="27" t="s">
        <v>14</v>
      </c>
      <c r="O15" s="27">
        <v>3</v>
      </c>
      <c r="P15" s="39" t="s">
        <v>22</v>
      </c>
      <c r="Q15" s="27" t="s">
        <v>18</v>
      </c>
      <c r="R15" s="28">
        <f t="shared" si="3"/>
        <v>1.69</v>
      </c>
      <c r="S15" s="28">
        <v>2.181</v>
      </c>
      <c r="T15" s="37">
        <v>0.14399999999999999</v>
      </c>
      <c r="U15" s="27">
        <v>1</v>
      </c>
      <c r="V15" s="29">
        <f t="shared" si="4"/>
        <v>-22.512608895002298</v>
      </c>
      <c r="W15" s="30">
        <v>-3.41</v>
      </c>
    </row>
    <row r="36" spans="5:5" x14ac:dyDescent="0.25">
      <c r="E36" s="7" t="s">
        <v>13</v>
      </c>
    </row>
  </sheetData>
  <sheetProtection algorithmName="SHA-512" hashValue="0gJnRkxFtH4+/H8Y4vEAyCgnuSFjaapqj7WRudL6Px89qDq5VSniFlHdVBPAI0aIJVeMWUeRfDyUl8+zaDG2/w==" saltValue="nx9dkBehsYN2HmM0GvlhJw==" spinCount="100000" sheet="1" objects="1" scenarios="1" selectLockedCells="1" selectUnlockedCells="1"/>
  <mergeCells count="3">
    <mergeCell ref="A2:K2"/>
    <mergeCell ref="A8:K8"/>
    <mergeCell ref="M8:W8"/>
  </mergeCells>
  <conditionalFormatting sqref="K13:K15">
    <cfRule type="cellIs" dxfId="59" priority="10" stopIfTrue="1" operator="between">
      <formula>-2</formula>
      <formula>2</formula>
    </cfRule>
    <cfRule type="cellIs" dxfId="58" priority="11" stopIfTrue="1" operator="between">
      <formula>-3</formula>
      <formula>3</formula>
    </cfRule>
    <cfRule type="cellIs" dxfId="57" priority="12" operator="notBetween">
      <formula>-3</formula>
      <formula>3</formula>
    </cfRule>
  </conditionalFormatting>
  <conditionalFormatting sqref="W13:W15">
    <cfRule type="cellIs" dxfId="56" priority="1" stopIfTrue="1" operator="between">
      <formula>-2</formula>
      <formula>2</formula>
    </cfRule>
    <cfRule type="cellIs" dxfId="55" priority="2" stopIfTrue="1" operator="between">
      <formula>-3</formula>
      <formula>3</formula>
    </cfRule>
    <cfRule type="cellIs" dxfId="54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A1FBD-EDBE-4A6A-9262-D6448C956B6E}">
  <sheetPr>
    <pageSetUpPr fitToPage="1"/>
  </sheetPr>
  <dimension ref="A1:W36"/>
  <sheetViews>
    <sheetView zoomScale="90" zoomScaleNormal="90" zoomScalePageLayoutView="85" workbookViewId="0">
      <selection activeCell="E20" sqref="E20"/>
    </sheetView>
  </sheetViews>
  <sheetFormatPr defaultColWidth="9.140625" defaultRowHeight="15" x14ac:dyDescent="0.25"/>
  <cols>
    <col min="1" max="1" width="10" style="7" customWidth="1"/>
    <col min="2" max="2" width="11.5703125" style="31" customWidth="1"/>
    <col min="3" max="3" width="4.7109375" style="31" customWidth="1"/>
    <col min="4" max="4" width="11.140625" style="7" bestFit="1" customWidth="1"/>
    <col min="5" max="5" width="12.42578125" style="7" customWidth="1"/>
    <col min="6" max="6" width="11" style="7" customWidth="1"/>
    <col min="7" max="7" width="10.42578125" style="7" customWidth="1"/>
    <col min="8" max="8" width="8" style="7" customWidth="1"/>
    <col min="9" max="9" width="9.5703125" style="7" customWidth="1"/>
    <col min="10" max="10" width="13.28515625" style="7" customWidth="1"/>
    <col min="11" max="11" width="9" style="7" customWidth="1"/>
    <col min="12" max="13" width="9.140625" style="7"/>
    <col min="14" max="15" width="9.42578125" style="7" bestFit="1" customWidth="1"/>
    <col min="16" max="16" width="10.28515625" style="7" bestFit="1" customWidth="1"/>
    <col min="17" max="17" width="9.140625" style="7"/>
    <col min="18" max="18" width="9.5703125" style="7" customWidth="1"/>
    <col min="19" max="20" width="9.140625" style="7"/>
    <col min="21" max="21" width="9.42578125" style="7" bestFit="1" customWidth="1"/>
    <col min="22" max="22" width="11.7109375" style="7" bestFit="1" customWidth="1"/>
    <col min="23" max="23" width="9.42578125" style="7" bestFit="1" customWidth="1"/>
    <col min="24" max="16384" width="9.140625" style="7"/>
  </cols>
  <sheetData>
    <row r="1" spans="1:23" ht="15.75" thickBot="1" x14ac:dyDescent="0.3">
      <c r="D1" s="41"/>
      <c r="K1" s="31"/>
    </row>
    <row r="2" spans="1:23" ht="19.5" thickTop="1" x14ac:dyDescent="0.3">
      <c r="A2" s="43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23" s="8" customFormat="1" ht="12.75" x14ac:dyDescent="0.2">
      <c r="A3" s="1"/>
      <c r="B3" s="2"/>
      <c r="C3" s="2"/>
      <c r="D3" s="42">
        <v>45979</v>
      </c>
      <c r="E3" s="2"/>
      <c r="F3" s="2"/>
      <c r="G3" s="2"/>
      <c r="H3" s="2" t="s">
        <v>23</v>
      </c>
      <c r="I3" s="2"/>
      <c r="J3" s="2"/>
      <c r="K3" s="3" t="s">
        <v>24</v>
      </c>
    </row>
    <row r="4" spans="1:23" s="8" customFormat="1" ht="13.5" thickBo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32" t="s">
        <v>7</v>
      </c>
      <c r="B6" s="33">
        <v>509</v>
      </c>
      <c r="C6" s="33"/>
      <c r="D6" s="34"/>
      <c r="E6" s="34"/>
      <c r="F6" s="35"/>
      <c r="G6" s="34"/>
      <c r="H6" s="34"/>
      <c r="I6" s="34"/>
      <c r="J6" s="34"/>
      <c r="K6" s="36"/>
    </row>
    <row r="7" spans="1:23" ht="16.5" thickTop="1" thickBot="1" x14ac:dyDescent="0.3">
      <c r="F7" s="31"/>
    </row>
    <row r="8" spans="1:23" ht="16.5" thickTop="1" thickBot="1" x14ac:dyDescent="0.3">
      <c r="A8" s="46" t="s">
        <v>15</v>
      </c>
      <c r="B8" s="47"/>
      <c r="C8" s="47"/>
      <c r="D8" s="47"/>
      <c r="E8" s="47"/>
      <c r="F8" s="47"/>
      <c r="G8" s="47"/>
      <c r="H8" s="47"/>
      <c r="I8" s="47"/>
      <c r="J8" s="47"/>
      <c r="K8" s="48"/>
      <c r="M8" s="46" t="s">
        <v>16</v>
      </c>
      <c r="N8" s="47"/>
      <c r="O8" s="47"/>
      <c r="P8" s="47"/>
      <c r="Q8" s="47"/>
      <c r="R8" s="47"/>
      <c r="S8" s="47"/>
      <c r="T8" s="47"/>
      <c r="U8" s="47"/>
      <c r="V8" s="47"/>
      <c r="W8" s="48"/>
    </row>
    <row r="9" spans="1:23" ht="15.75" thickTop="1" x14ac:dyDescent="0.25"/>
    <row r="10" spans="1:23" ht="15.75" thickBot="1" x14ac:dyDescent="0.3"/>
    <row r="11" spans="1:23" s="9" customFormat="1" ht="45.75" thickBot="1" x14ac:dyDescent="0.3">
      <c r="A11" s="10" t="s">
        <v>1</v>
      </c>
      <c r="B11" s="11" t="s">
        <v>10</v>
      </c>
      <c r="C11" s="11" t="s">
        <v>2</v>
      </c>
      <c r="D11" s="11" t="s">
        <v>3</v>
      </c>
      <c r="E11" s="11" t="s">
        <v>4</v>
      </c>
      <c r="F11" s="12" t="s">
        <v>11</v>
      </c>
      <c r="G11" s="12" t="s">
        <v>17</v>
      </c>
      <c r="H11" s="13" t="s">
        <v>8</v>
      </c>
      <c r="I11" s="11" t="s">
        <v>9</v>
      </c>
      <c r="J11" s="11" t="s">
        <v>5</v>
      </c>
      <c r="K11" s="14" t="s">
        <v>6</v>
      </c>
      <c r="M11" s="10" t="s">
        <v>1</v>
      </c>
      <c r="N11" s="11" t="s">
        <v>10</v>
      </c>
      <c r="O11" s="11" t="s">
        <v>2</v>
      </c>
      <c r="P11" s="11" t="s">
        <v>3</v>
      </c>
      <c r="Q11" s="11" t="s">
        <v>4</v>
      </c>
      <c r="R11" s="12" t="s">
        <v>11</v>
      </c>
      <c r="S11" s="11" t="s">
        <v>0</v>
      </c>
      <c r="T11" s="13" t="s">
        <v>8</v>
      </c>
      <c r="U11" s="11" t="s">
        <v>9</v>
      </c>
      <c r="V11" s="11" t="s">
        <v>5</v>
      </c>
      <c r="W11" s="14" t="s">
        <v>6</v>
      </c>
    </row>
    <row r="12" spans="1:23" x14ac:dyDescent="0.25">
      <c r="A12" s="15"/>
      <c r="B12" s="16"/>
      <c r="C12" s="16"/>
      <c r="D12" s="17"/>
      <c r="E12" s="16"/>
      <c r="F12" s="16"/>
      <c r="G12" s="16"/>
      <c r="H12" s="16"/>
      <c r="I12" s="16"/>
      <c r="J12" s="16"/>
      <c r="K12" s="18"/>
      <c r="M12" s="15"/>
      <c r="N12" s="16"/>
      <c r="O12" s="16"/>
      <c r="P12" s="17"/>
      <c r="Q12" s="16"/>
      <c r="R12" s="16"/>
      <c r="S12" s="16"/>
      <c r="T12" s="16"/>
      <c r="U12" s="16"/>
      <c r="V12" s="16"/>
      <c r="W12" s="18"/>
    </row>
    <row r="13" spans="1:23" x14ac:dyDescent="0.25">
      <c r="A13" s="20" t="s">
        <v>19</v>
      </c>
      <c r="B13" s="21" t="s">
        <v>14</v>
      </c>
      <c r="C13" s="21">
        <v>1</v>
      </c>
      <c r="D13" s="22" t="s">
        <v>22</v>
      </c>
      <c r="E13" s="21" t="s">
        <v>18</v>
      </c>
      <c r="F13" s="23">
        <v>15</v>
      </c>
      <c r="G13" s="26">
        <v>15.02</v>
      </c>
      <c r="H13" s="26">
        <f>0.1*G13</f>
        <v>1.502</v>
      </c>
      <c r="I13" s="21">
        <v>4</v>
      </c>
      <c r="J13" s="24">
        <f>((F13-G13)/G13)*100</f>
        <v>-0.13315579227696123</v>
      </c>
      <c r="K13" s="25">
        <f>(F13-G13)/H13</f>
        <v>-1.3315579227696122E-2</v>
      </c>
      <c r="L13" s="19"/>
      <c r="M13" s="20" t="s">
        <v>19</v>
      </c>
      <c r="N13" s="21" t="s">
        <v>14</v>
      </c>
      <c r="O13" s="21">
        <v>1</v>
      </c>
      <c r="P13" s="22" t="s">
        <v>22</v>
      </c>
      <c r="Q13" s="21" t="s">
        <v>18</v>
      </c>
      <c r="R13" s="23">
        <f>F13</f>
        <v>15</v>
      </c>
      <c r="S13" s="26">
        <v>13.97</v>
      </c>
      <c r="T13" s="26">
        <v>1.21</v>
      </c>
      <c r="U13" s="21">
        <v>1</v>
      </c>
      <c r="V13" s="24">
        <f>((R13-S13)/S13)*100</f>
        <v>7.3729420186113046</v>
      </c>
      <c r="W13" s="25">
        <v>0.85</v>
      </c>
    </row>
    <row r="14" spans="1:23" x14ac:dyDescent="0.25">
      <c r="A14" s="20" t="s">
        <v>20</v>
      </c>
      <c r="B14" s="21" t="s">
        <v>14</v>
      </c>
      <c r="C14" s="21">
        <v>2</v>
      </c>
      <c r="D14" s="22" t="s">
        <v>22</v>
      </c>
      <c r="E14" s="21" t="s">
        <v>18</v>
      </c>
      <c r="F14" s="26">
        <v>4.1100000000000003</v>
      </c>
      <c r="G14" s="26">
        <v>4.1159999999999997</v>
      </c>
      <c r="H14" s="26">
        <f t="shared" ref="H14:H15" si="0">0.1*G14</f>
        <v>0.41159999999999997</v>
      </c>
      <c r="I14" s="21">
        <v>4</v>
      </c>
      <c r="J14" s="24">
        <f t="shared" ref="J14:J15" si="1">((F14-G14)/G14)*100</f>
        <v>-0.14577259475217055</v>
      </c>
      <c r="K14" s="25">
        <f t="shared" ref="K14:K15" si="2">(F14-G14)/H14</f>
        <v>-1.4577259475217055E-2</v>
      </c>
      <c r="L14" s="19"/>
      <c r="M14" s="20" t="s">
        <v>20</v>
      </c>
      <c r="N14" s="21" t="s">
        <v>14</v>
      </c>
      <c r="O14" s="21">
        <v>2</v>
      </c>
      <c r="P14" s="22" t="s">
        <v>22</v>
      </c>
      <c r="Q14" s="21" t="s">
        <v>18</v>
      </c>
      <c r="R14" s="23">
        <f t="shared" ref="R14:R15" si="3">F14</f>
        <v>4.1100000000000003</v>
      </c>
      <c r="S14" s="26">
        <v>3.843</v>
      </c>
      <c r="T14" s="40">
        <v>0.29499999999999998</v>
      </c>
      <c r="U14" s="21">
        <v>1</v>
      </c>
      <c r="V14" s="24">
        <f t="shared" ref="V14:V15" si="4">((R14-S14)/S14)*100</f>
        <v>6.9476971116315474</v>
      </c>
      <c r="W14" s="25">
        <v>0.91</v>
      </c>
    </row>
    <row r="15" spans="1:23" ht="15.75" thickBot="1" x14ac:dyDescent="0.3">
      <c r="A15" s="38" t="s">
        <v>21</v>
      </c>
      <c r="B15" s="27" t="s">
        <v>14</v>
      </c>
      <c r="C15" s="27">
        <v>3</v>
      </c>
      <c r="D15" s="39" t="s">
        <v>22</v>
      </c>
      <c r="E15" s="27" t="s">
        <v>18</v>
      </c>
      <c r="F15" s="28">
        <v>2.34</v>
      </c>
      <c r="G15" s="28">
        <v>2.3010000000000002</v>
      </c>
      <c r="H15" s="28">
        <f t="shared" si="0"/>
        <v>0.23010000000000003</v>
      </c>
      <c r="I15" s="27">
        <v>4</v>
      </c>
      <c r="J15" s="29">
        <f t="shared" si="1"/>
        <v>1.694915254237275</v>
      </c>
      <c r="K15" s="30">
        <f t="shared" si="2"/>
        <v>0.1694915254237275</v>
      </c>
      <c r="L15" s="19"/>
      <c r="M15" s="38" t="s">
        <v>21</v>
      </c>
      <c r="N15" s="27" t="s">
        <v>14</v>
      </c>
      <c r="O15" s="27">
        <v>3</v>
      </c>
      <c r="P15" s="39" t="s">
        <v>22</v>
      </c>
      <c r="Q15" s="27" t="s">
        <v>18</v>
      </c>
      <c r="R15" s="28">
        <f t="shared" si="3"/>
        <v>2.34</v>
      </c>
      <c r="S15" s="28">
        <v>2.181</v>
      </c>
      <c r="T15" s="37">
        <v>0.14399999999999999</v>
      </c>
      <c r="U15" s="27">
        <v>1</v>
      </c>
      <c r="V15" s="29">
        <f t="shared" si="4"/>
        <v>7.2902338376891249</v>
      </c>
      <c r="W15" s="30">
        <v>1.1100000000000001</v>
      </c>
    </row>
    <row r="36" spans="5:5" x14ac:dyDescent="0.25">
      <c r="E36" s="7" t="s">
        <v>13</v>
      </c>
    </row>
  </sheetData>
  <sheetProtection algorithmName="SHA-512" hashValue="xn/Z/DQCgPsUiBM9ppfEfcetuM2SWgexpcGI36MRWe9rYbnY1JaFm/DNm9pwo0lK4PfvwPQYJcTC1/hb9lqSVw==" saltValue="nOiz5/VUYP+N0fpqYwOcRg==" spinCount="100000" sheet="1" objects="1" scenarios="1" selectLockedCells="1" selectUnlockedCells="1"/>
  <mergeCells count="3">
    <mergeCell ref="A2:K2"/>
    <mergeCell ref="A8:K8"/>
    <mergeCell ref="M8:W8"/>
  </mergeCells>
  <conditionalFormatting sqref="K13:K15">
    <cfRule type="cellIs" dxfId="53" priority="10" stopIfTrue="1" operator="between">
      <formula>-2</formula>
      <formula>2</formula>
    </cfRule>
    <cfRule type="cellIs" dxfId="52" priority="11" stopIfTrue="1" operator="between">
      <formula>-3</formula>
      <formula>3</formula>
    </cfRule>
    <cfRule type="cellIs" dxfId="51" priority="12" operator="notBetween">
      <formula>-3</formula>
      <formula>3</formula>
    </cfRule>
  </conditionalFormatting>
  <conditionalFormatting sqref="W13:W15">
    <cfRule type="cellIs" dxfId="50" priority="1" stopIfTrue="1" operator="between">
      <formula>-2</formula>
      <formula>2</formula>
    </cfRule>
    <cfRule type="cellIs" dxfId="49" priority="2" stopIfTrue="1" operator="between">
      <formula>-3</formula>
      <formula>3</formula>
    </cfRule>
    <cfRule type="cellIs" dxfId="48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02629-3F72-4CD4-91F0-E71B88E05650}">
  <sheetPr>
    <pageSetUpPr fitToPage="1"/>
  </sheetPr>
  <dimension ref="A1:W36"/>
  <sheetViews>
    <sheetView zoomScale="90" zoomScaleNormal="90" zoomScalePageLayoutView="85" workbookViewId="0">
      <selection activeCell="E20" sqref="E20"/>
    </sheetView>
  </sheetViews>
  <sheetFormatPr defaultColWidth="9.140625" defaultRowHeight="15" x14ac:dyDescent="0.25"/>
  <cols>
    <col min="1" max="1" width="10" style="7" customWidth="1"/>
    <col min="2" max="2" width="11.5703125" style="31" customWidth="1"/>
    <col min="3" max="3" width="4.7109375" style="31" customWidth="1"/>
    <col min="4" max="4" width="11.140625" style="7" bestFit="1" customWidth="1"/>
    <col min="5" max="5" width="12.42578125" style="7" customWidth="1"/>
    <col min="6" max="6" width="11" style="7" customWidth="1"/>
    <col min="7" max="7" width="10.42578125" style="7" customWidth="1"/>
    <col min="8" max="8" width="8" style="7" customWidth="1"/>
    <col min="9" max="9" width="9.5703125" style="7" customWidth="1"/>
    <col min="10" max="10" width="13.28515625" style="7" customWidth="1"/>
    <col min="11" max="11" width="9" style="7" customWidth="1"/>
    <col min="12" max="13" width="9.140625" style="7"/>
    <col min="14" max="15" width="9.42578125" style="7" bestFit="1" customWidth="1"/>
    <col min="16" max="16" width="10.28515625" style="7" bestFit="1" customWidth="1"/>
    <col min="17" max="17" width="9.140625" style="7"/>
    <col min="18" max="18" width="9.5703125" style="7" customWidth="1"/>
    <col min="19" max="20" width="9.140625" style="7"/>
    <col min="21" max="21" width="9.42578125" style="7" bestFit="1" customWidth="1"/>
    <col min="22" max="22" width="11.7109375" style="7" bestFit="1" customWidth="1"/>
    <col min="23" max="23" width="9.42578125" style="7" bestFit="1" customWidth="1"/>
    <col min="24" max="16384" width="9.140625" style="7"/>
  </cols>
  <sheetData>
    <row r="1" spans="1:23" ht="15.75" thickBot="1" x14ac:dyDescent="0.3">
      <c r="D1" s="41"/>
      <c r="K1" s="31"/>
    </row>
    <row r="2" spans="1:23" ht="19.5" thickTop="1" x14ac:dyDescent="0.3">
      <c r="A2" s="43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23" s="8" customFormat="1" ht="12.75" x14ac:dyDescent="0.2">
      <c r="A3" s="1"/>
      <c r="B3" s="2"/>
      <c r="C3" s="2"/>
      <c r="D3" s="42">
        <v>45979</v>
      </c>
      <c r="E3" s="2"/>
      <c r="F3" s="2"/>
      <c r="G3" s="2"/>
      <c r="H3" s="2" t="s">
        <v>23</v>
      </c>
      <c r="I3" s="2"/>
      <c r="J3" s="2"/>
      <c r="K3" s="3" t="s">
        <v>24</v>
      </c>
    </row>
    <row r="4" spans="1:23" s="8" customFormat="1" ht="13.5" thickBo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32" t="s">
        <v>7</v>
      </c>
      <c r="B6" s="33">
        <v>512</v>
      </c>
      <c r="C6" s="33"/>
      <c r="D6" s="34"/>
      <c r="E6" s="34"/>
      <c r="F6" s="35"/>
      <c r="G6" s="34"/>
      <c r="H6" s="34"/>
      <c r="I6" s="34"/>
      <c r="J6" s="34"/>
      <c r="K6" s="36"/>
    </row>
    <row r="7" spans="1:23" ht="16.5" thickTop="1" thickBot="1" x14ac:dyDescent="0.3">
      <c r="F7" s="31"/>
    </row>
    <row r="8" spans="1:23" ht="16.5" thickTop="1" thickBot="1" x14ac:dyDescent="0.3">
      <c r="A8" s="46" t="s">
        <v>15</v>
      </c>
      <c r="B8" s="47"/>
      <c r="C8" s="47"/>
      <c r="D8" s="47"/>
      <c r="E8" s="47"/>
      <c r="F8" s="47"/>
      <c r="G8" s="47"/>
      <c r="H8" s="47"/>
      <c r="I8" s="47"/>
      <c r="J8" s="47"/>
      <c r="K8" s="48"/>
      <c r="M8" s="46" t="s">
        <v>16</v>
      </c>
      <c r="N8" s="47"/>
      <c r="O8" s="47"/>
      <c r="P8" s="47"/>
      <c r="Q8" s="47"/>
      <c r="R8" s="47"/>
      <c r="S8" s="47"/>
      <c r="T8" s="47"/>
      <c r="U8" s="47"/>
      <c r="V8" s="47"/>
      <c r="W8" s="48"/>
    </row>
    <row r="9" spans="1:23" ht="15.75" thickTop="1" x14ac:dyDescent="0.25"/>
    <row r="10" spans="1:23" ht="15.75" thickBot="1" x14ac:dyDescent="0.3"/>
    <row r="11" spans="1:23" s="9" customFormat="1" ht="45.75" thickBot="1" x14ac:dyDescent="0.3">
      <c r="A11" s="10" t="s">
        <v>1</v>
      </c>
      <c r="B11" s="11" t="s">
        <v>10</v>
      </c>
      <c r="C11" s="11" t="s">
        <v>2</v>
      </c>
      <c r="D11" s="11" t="s">
        <v>3</v>
      </c>
      <c r="E11" s="11" t="s">
        <v>4</v>
      </c>
      <c r="F11" s="12" t="s">
        <v>11</v>
      </c>
      <c r="G11" s="12" t="s">
        <v>17</v>
      </c>
      <c r="H11" s="13" t="s">
        <v>8</v>
      </c>
      <c r="I11" s="11" t="s">
        <v>9</v>
      </c>
      <c r="J11" s="11" t="s">
        <v>5</v>
      </c>
      <c r="K11" s="14" t="s">
        <v>6</v>
      </c>
      <c r="M11" s="10" t="s">
        <v>1</v>
      </c>
      <c r="N11" s="11" t="s">
        <v>10</v>
      </c>
      <c r="O11" s="11" t="s">
        <v>2</v>
      </c>
      <c r="P11" s="11" t="s">
        <v>3</v>
      </c>
      <c r="Q11" s="11" t="s">
        <v>4</v>
      </c>
      <c r="R11" s="12" t="s">
        <v>11</v>
      </c>
      <c r="S11" s="11" t="s">
        <v>0</v>
      </c>
      <c r="T11" s="13" t="s">
        <v>8</v>
      </c>
      <c r="U11" s="11" t="s">
        <v>9</v>
      </c>
      <c r="V11" s="11" t="s">
        <v>5</v>
      </c>
      <c r="W11" s="14" t="s">
        <v>6</v>
      </c>
    </row>
    <row r="12" spans="1:23" x14ac:dyDescent="0.25">
      <c r="A12" s="15"/>
      <c r="B12" s="16"/>
      <c r="C12" s="16"/>
      <c r="D12" s="17"/>
      <c r="E12" s="16"/>
      <c r="F12" s="16"/>
      <c r="G12" s="16"/>
      <c r="H12" s="16"/>
      <c r="I12" s="16"/>
      <c r="J12" s="16"/>
      <c r="K12" s="18"/>
      <c r="M12" s="15"/>
      <c r="N12" s="16"/>
      <c r="O12" s="16"/>
      <c r="P12" s="17"/>
      <c r="Q12" s="16"/>
      <c r="R12" s="16"/>
      <c r="S12" s="16"/>
      <c r="T12" s="16"/>
      <c r="U12" s="16"/>
      <c r="V12" s="16"/>
      <c r="W12" s="18"/>
    </row>
    <row r="13" spans="1:23" x14ac:dyDescent="0.25">
      <c r="A13" s="20" t="s">
        <v>19</v>
      </c>
      <c r="B13" s="21" t="s">
        <v>14</v>
      </c>
      <c r="C13" s="21">
        <v>1</v>
      </c>
      <c r="D13" s="22" t="s">
        <v>22</v>
      </c>
      <c r="E13" s="21" t="s">
        <v>18</v>
      </c>
      <c r="F13" s="23">
        <v>15</v>
      </c>
      <c r="G13" s="26">
        <v>15.02</v>
      </c>
      <c r="H13" s="26">
        <f>0.1*G13</f>
        <v>1.502</v>
      </c>
      <c r="I13" s="21">
        <v>4</v>
      </c>
      <c r="J13" s="24">
        <f>((F13-G13)/G13)*100</f>
        <v>-0.13315579227696123</v>
      </c>
      <c r="K13" s="25">
        <f>(F13-G13)/H13</f>
        <v>-1.3315579227696122E-2</v>
      </c>
      <c r="L13" s="19"/>
      <c r="M13" s="20" t="s">
        <v>19</v>
      </c>
      <c r="N13" s="21" t="s">
        <v>14</v>
      </c>
      <c r="O13" s="21">
        <v>1</v>
      </c>
      <c r="P13" s="22" t="s">
        <v>22</v>
      </c>
      <c r="Q13" s="21" t="s">
        <v>18</v>
      </c>
      <c r="R13" s="23">
        <f>F13</f>
        <v>15</v>
      </c>
      <c r="S13" s="26">
        <v>13.97</v>
      </c>
      <c r="T13" s="26">
        <v>1.21</v>
      </c>
      <c r="U13" s="21">
        <v>1</v>
      </c>
      <c r="V13" s="24">
        <f>((R13-S13)/S13)*100</f>
        <v>7.3729420186113046</v>
      </c>
      <c r="W13" s="25">
        <v>0.85</v>
      </c>
    </row>
    <row r="14" spans="1:23" x14ac:dyDescent="0.25">
      <c r="A14" s="20" t="s">
        <v>20</v>
      </c>
      <c r="B14" s="21" t="s">
        <v>14</v>
      </c>
      <c r="C14" s="21">
        <v>2</v>
      </c>
      <c r="D14" s="22" t="s">
        <v>22</v>
      </c>
      <c r="E14" s="21" t="s">
        <v>18</v>
      </c>
      <c r="F14" s="26">
        <v>3.93</v>
      </c>
      <c r="G14" s="26">
        <v>4.1159999999999997</v>
      </c>
      <c r="H14" s="26">
        <f t="shared" ref="H14:H15" si="0">0.1*G14</f>
        <v>0.41159999999999997</v>
      </c>
      <c r="I14" s="21">
        <v>4</v>
      </c>
      <c r="J14" s="24">
        <f t="shared" ref="J14:J15" si="1">((F14-G14)/G14)*100</f>
        <v>-4.5189504373177725</v>
      </c>
      <c r="K14" s="25">
        <f t="shared" ref="K14:K15" si="2">(F14-G14)/H14</f>
        <v>-0.45189504373177725</v>
      </c>
      <c r="L14" s="19"/>
      <c r="M14" s="20" t="s">
        <v>20</v>
      </c>
      <c r="N14" s="21" t="s">
        <v>14</v>
      </c>
      <c r="O14" s="21">
        <v>2</v>
      </c>
      <c r="P14" s="22" t="s">
        <v>22</v>
      </c>
      <c r="Q14" s="21" t="s">
        <v>18</v>
      </c>
      <c r="R14" s="26">
        <f t="shared" ref="R14:R15" si="3">F14</f>
        <v>3.93</v>
      </c>
      <c r="S14" s="26">
        <v>3.843</v>
      </c>
      <c r="T14" s="40">
        <v>0.29499999999999998</v>
      </c>
      <c r="U14" s="21">
        <v>1</v>
      </c>
      <c r="V14" s="24">
        <f t="shared" ref="V14:V15" si="4">((R14-S14)/S14)*100</f>
        <v>2.2638563622170227</v>
      </c>
      <c r="W14" s="25">
        <v>0.3</v>
      </c>
    </row>
    <row r="15" spans="1:23" ht="15.75" thickBot="1" x14ac:dyDescent="0.3">
      <c r="A15" s="38" t="s">
        <v>21</v>
      </c>
      <c r="B15" s="27" t="s">
        <v>14</v>
      </c>
      <c r="C15" s="27">
        <v>3</v>
      </c>
      <c r="D15" s="39" t="s">
        <v>22</v>
      </c>
      <c r="E15" s="27" t="s">
        <v>18</v>
      </c>
      <c r="F15" s="28">
        <v>2.13</v>
      </c>
      <c r="G15" s="28">
        <v>2.3010000000000002</v>
      </c>
      <c r="H15" s="28">
        <f t="shared" si="0"/>
        <v>0.23010000000000003</v>
      </c>
      <c r="I15" s="27">
        <v>4</v>
      </c>
      <c r="J15" s="29">
        <f t="shared" si="1"/>
        <v>-7.43155149934812</v>
      </c>
      <c r="K15" s="30">
        <f t="shared" si="2"/>
        <v>-0.74315514993481202</v>
      </c>
      <c r="L15" s="19"/>
      <c r="M15" s="38" t="s">
        <v>21</v>
      </c>
      <c r="N15" s="27" t="s">
        <v>14</v>
      </c>
      <c r="O15" s="27">
        <v>3</v>
      </c>
      <c r="P15" s="39" t="s">
        <v>22</v>
      </c>
      <c r="Q15" s="27" t="s">
        <v>18</v>
      </c>
      <c r="R15" s="28">
        <f t="shared" si="3"/>
        <v>2.13</v>
      </c>
      <c r="S15" s="28">
        <v>2.181</v>
      </c>
      <c r="T15" s="37">
        <v>0.14399999999999999</v>
      </c>
      <c r="U15" s="27">
        <v>1</v>
      </c>
      <c r="V15" s="29">
        <f t="shared" si="4"/>
        <v>-2.3383768913342573</v>
      </c>
      <c r="W15" s="30">
        <v>-0.35</v>
      </c>
    </row>
    <row r="36" spans="5:5" x14ac:dyDescent="0.25">
      <c r="E36" s="7" t="s">
        <v>13</v>
      </c>
    </row>
  </sheetData>
  <sheetProtection algorithmName="SHA-512" hashValue="VEtw/n/xf0MsyYwFWOrO0BuovWq8iw3nxcL9MEHxcrIFvVDAK+qlVUGhOIyzguS/FTEa4W442imEPoyHwRe0zg==" saltValue="kaiyoVT5TijL7BPErD56kQ==" spinCount="100000" sheet="1" objects="1" scenarios="1" selectLockedCells="1" selectUnlockedCells="1"/>
  <mergeCells count="3">
    <mergeCell ref="A2:K2"/>
    <mergeCell ref="A8:K8"/>
    <mergeCell ref="M8:W8"/>
  </mergeCells>
  <conditionalFormatting sqref="K13:K15">
    <cfRule type="cellIs" dxfId="47" priority="10" stopIfTrue="1" operator="between">
      <formula>-2</formula>
      <formula>2</formula>
    </cfRule>
    <cfRule type="cellIs" dxfId="46" priority="11" stopIfTrue="1" operator="between">
      <formula>-3</formula>
      <formula>3</formula>
    </cfRule>
    <cfRule type="cellIs" dxfId="45" priority="12" operator="notBetween">
      <formula>-3</formula>
      <formula>3</formula>
    </cfRule>
  </conditionalFormatting>
  <conditionalFormatting sqref="W13:W15">
    <cfRule type="cellIs" dxfId="44" priority="1" stopIfTrue="1" operator="between">
      <formula>-2</formula>
      <formula>2</formula>
    </cfRule>
    <cfRule type="cellIs" dxfId="43" priority="2" stopIfTrue="1" operator="between">
      <formula>-3</formula>
      <formula>3</formula>
    </cfRule>
    <cfRule type="cellIs" dxfId="42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10680-80C2-424C-AFE8-12B197B2A92B}">
  <sheetPr codeName="Sheet2">
    <pageSetUpPr fitToPage="1"/>
  </sheetPr>
  <dimension ref="A1:W36"/>
  <sheetViews>
    <sheetView zoomScale="90" zoomScaleNormal="90" zoomScalePageLayoutView="85" workbookViewId="0">
      <selection activeCell="E20" sqref="E20"/>
    </sheetView>
  </sheetViews>
  <sheetFormatPr defaultColWidth="9.140625" defaultRowHeight="15" x14ac:dyDescent="0.25"/>
  <cols>
    <col min="1" max="1" width="10" style="7" customWidth="1"/>
    <col min="2" max="2" width="11.5703125" style="31" customWidth="1"/>
    <col min="3" max="3" width="4.7109375" style="31" customWidth="1"/>
    <col min="4" max="4" width="11.140625" style="7" bestFit="1" customWidth="1"/>
    <col min="5" max="5" width="12.42578125" style="7" customWidth="1"/>
    <col min="6" max="6" width="11" style="7" customWidth="1"/>
    <col min="7" max="7" width="10.42578125" style="7" customWidth="1"/>
    <col min="8" max="8" width="8" style="7" customWidth="1"/>
    <col min="9" max="9" width="9.5703125" style="7" customWidth="1"/>
    <col min="10" max="10" width="13.28515625" style="7" customWidth="1"/>
    <col min="11" max="11" width="9" style="7" customWidth="1"/>
    <col min="12" max="13" width="9.140625" style="7"/>
    <col min="14" max="15" width="9.42578125" style="7" bestFit="1" customWidth="1"/>
    <col min="16" max="16" width="10.28515625" style="7" bestFit="1" customWidth="1"/>
    <col min="17" max="17" width="9.140625" style="7"/>
    <col min="18" max="18" width="9.5703125" style="7" customWidth="1"/>
    <col min="19" max="20" width="9.140625" style="7"/>
    <col min="21" max="21" width="9.42578125" style="7" bestFit="1" customWidth="1"/>
    <col min="22" max="22" width="11.7109375" style="7" bestFit="1" customWidth="1"/>
    <col min="23" max="23" width="9.42578125" style="7" bestFit="1" customWidth="1"/>
    <col min="24" max="16384" width="9.140625" style="7"/>
  </cols>
  <sheetData>
    <row r="1" spans="1:23" ht="15.75" thickBot="1" x14ac:dyDescent="0.3">
      <c r="D1" s="41"/>
      <c r="K1" s="31"/>
    </row>
    <row r="2" spans="1:23" ht="19.5" thickTop="1" x14ac:dyDescent="0.3">
      <c r="A2" s="43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23" s="8" customFormat="1" ht="12.75" x14ac:dyDescent="0.2">
      <c r="A3" s="1"/>
      <c r="B3" s="2"/>
      <c r="C3" s="2"/>
      <c r="D3" s="42">
        <v>45979</v>
      </c>
      <c r="E3" s="2"/>
      <c r="F3" s="2"/>
      <c r="G3" s="2"/>
      <c r="H3" s="2" t="s">
        <v>23</v>
      </c>
      <c r="I3" s="2"/>
      <c r="J3" s="2"/>
      <c r="K3" s="3" t="s">
        <v>24</v>
      </c>
    </row>
    <row r="4" spans="1:23" s="8" customFormat="1" ht="13.5" thickBo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32" t="s">
        <v>7</v>
      </c>
      <c r="B6" s="33">
        <v>551</v>
      </c>
      <c r="C6" s="33"/>
      <c r="D6" s="34"/>
      <c r="E6" s="34"/>
      <c r="F6" s="35"/>
      <c r="G6" s="34"/>
      <c r="H6" s="34"/>
      <c r="I6" s="34"/>
      <c r="J6" s="34"/>
      <c r="K6" s="36"/>
    </row>
    <row r="7" spans="1:23" ht="16.5" thickTop="1" thickBot="1" x14ac:dyDescent="0.3">
      <c r="F7" s="31"/>
    </row>
    <row r="8" spans="1:23" ht="16.5" thickTop="1" thickBot="1" x14ac:dyDescent="0.3">
      <c r="A8" s="46" t="s">
        <v>15</v>
      </c>
      <c r="B8" s="47"/>
      <c r="C8" s="47"/>
      <c r="D8" s="47"/>
      <c r="E8" s="47"/>
      <c r="F8" s="47"/>
      <c r="G8" s="47"/>
      <c r="H8" s="47"/>
      <c r="I8" s="47"/>
      <c r="J8" s="47"/>
      <c r="K8" s="48"/>
      <c r="M8" s="46" t="s">
        <v>16</v>
      </c>
      <c r="N8" s="47"/>
      <c r="O8" s="47"/>
      <c r="P8" s="47"/>
      <c r="Q8" s="47"/>
      <c r="R8" s="47"/>
      <c r="S8" s="47"/>
      <c r="T8" s="47"/>
      <c r="U8" s="47"/>
      <c r="V8" s="47"/>
      <c r="W8" s="48"/>
    </row>
    <row r="9" spans="1:23" ht="15.75" thickTop="1" x14ac:dyDescent="0.25"/>
    <row r="10" spans="1:23" ht="15.75" thickBot="1" x14ac:dyDescent="0.3"/>
    <row r="11" spans="1:23" s="9" customFormat="1" ht="45.75" thickBot="1" x14ac:dyDescent="0.3">
      <c r="A11" s="10" t="s">
        <v>1</v>
      </c>
      <c r="B11" s="11" t="s">
        <v>10</v>
      </c>
      <c r="C11" s="11" t="s">
        <v>2</v>
      </c>
      <c r="D11" s="11" t="s">
        <v>3</v>
      </c>
      <c r="E11" s="11" t="s">
        <v>4</v>
      </c>
      <c r="F11" s="12" t="s">
        <v>11</v>
      </c>
      <c r="G11" s="12" t="s">
        <v>17</v>
      </c>
      <c r="H11" s="13" t="s">
        <v>8</v>
      </c>
      <c r="I11" s="11" t="s">
        <v>9</v>
      </c>
      <c r="J11" s="11" t="s">
        <v>5</v>
      </c>
      <c r="K11" s="14" t="s">
        <v>6</v>
      </c>
      <c r="M11" s="10" t="s">
        <v>1</v>
      </c>
      <c r="N11" s="11" t="s">
        <v>10</v>
      </c>
      <c r="O11" s="11" t="s">
        <v>2</v>
      </c>
      <c r="P11" s="11" t="s">
        <v>3</v>
      </c>
      <c r="Q11" s="11" t="s">
        <v>4</v>
      </c>
      <c r="R11" s="12" t="s">
        <v>11</v>
      </c>
      <c r="S11" s="11" t="s">
        <v>0</v>
      </c>
      <c r="T11" s="13" t="s">
        <v>8</v>
      </c>
      <c r="U11" s="11" t="s">
        <v>9</v>
      </c>
      <c r="V11" s="11" t="s">
        <v>5</v>
      </c>
      <c r="W11" s="14" t="s">
        <v>6</v>
      </c>
    </row>
    <row r="12" spans="1:23" x14ac:dyDescent="0.25">
      <c r="A12" s="15"/>
      <c r="B12" s="16"/>
      <c r="C12" s="16"/>
      <c r="D12" s="17"/>
      <c r="E12" s="16"/>
      <c r="F12" s="16"/>
      <c r="G12" s="16"/>
      <c r="H12" s="16"/>
      <c r="I12" s="16"/>
      <c r="J12" s="16"/>
      <c r="K12" s="18"/>
      <c r="M12" s="15"/>
      <c r="N12" s="16"/>
      <c r="O12" s="16"/>
      <c r="P12" s="17"/>
      <c r="Q12" s="16"/>
      <c r="R12" s="16"/>
      <c r="S12" s="16"/>
      <c r="T12" s="16"/>
      <c r="U12" s="16"/>
      <c r="V12" s="16"/>
      <c r="W12" s="18"/>
    </row>
    <row r="13" spans="1:23" x14ac:dyDescent="0.25">
      <c r="A13" s="20" t="s">
        <v>19</v>
      </c>
      <c r="B13" s="21" t="s">
        <v>14</v>
      </c>
      <c r="C13" s="21">
        <v>1</v>
      </c>
      <c r="D13" s="22" t="s">
        <v>22</v>
      </c>
      <c r="E13" s="21" t="s">
        <v>18</v>
      </c>
      <c r="F13" s="23">
        <v>14.5</v>
      </c>
      <c r="G13" s="26">
        <v>15.02</v>
      </c>
      <c r="H13" s="26">
        <f>0.1*G13</f>
        <v>1.502</v>
      </c>
      <c r="I13" s="21">
        <v>4</v>
      </c>
      <c r="J13" s="24">
        <f>((F13-G13)/G13)*100</f>
        <v>-3.4620505992010622</v>
      </c>
      <c r="K13" s="25">
        <f>(F13-G13)/H13</f>
        <v>-0.34620505992010625</v>
      </c>
      <c r="L13" s="19"/>
      <c r="M13" s="20" t="s">
        <v>19</v>
      </c>
      <c r="N13" s="21" t="s">
        <v>14</v>
      </c>
      <c r="O13" s="21">
        <v>1</v>
      </c>
      <c r="P13" s="22" t="s">
        <v>22</v>
      </c>
      <c r="Q13" s="21" t="s">
        <v>18</v>
      </c>
      <c r="R13" s="23">
        <f>F13</f>
        <v>14.5</v>
      </c>
      <c r="S13" s="26">
        <v>13.97</v>
      </c>
      <c r="T13" s="26">
        <v>1.21</v>
      </c>
      <c r="U13" s="21">
        <v>1</v>
      </c>
      <c r="V13" s="24">
        <f>((R13-S13)/S13)*100</f>
        <v>3.7938439513242614</v>
      </c>
      <c r="W13" s="25">
        <v>0.44</v>
      </c>
    </row>
    <row r="14" spans="1:23" x14ac:dyDescent="0.25">
      <c r="A14" s="20" t="s">
        <v>20</v>
      </c>
      <c r="B14" s="21" t="s">
        <v>14</v>
      </c>
      <c r="C14" s="21">
        <v>2</v>
      </c>
      <c r="D14" s="22" t="s">
        <v>22</v>
      </c>
      <c r="E14" s="21" t="s">
        <v>18</v>
      </c>
      <c r="F14" s="26">
        <v>3.71</v>
      </c>
      <c r="G14" s="26">
        <v>4.1159999999999997</v>
      </c>
      <c r="H14" s="26">
        <f t="shared" ref="H14:H15" si="0">0.1*G14</f>
        <v>0.41159999999999997</v>
      </c>
      <c r="I14" s="21">
        <v>4</v>
      </c>
      <c r="J14" s="24">
        <f t="shared" ref="J14" si="1">((F14-G14)/G14)*100</f>
        <v>-9.8639455782312861</v>
      </c>
      <c r="K14" s="25">
        <f t="shared" ref="K14:K15" si="2">(F14-G14)/H14</f>
        <v>-0.98639455782312857</v>
      </c>
      <c r="L14" s="19"/>
      <c r="M14" s="20" t="s">
        <v>20</v>
      </c>
      <c r="N14" s="21" t="s">
        <v>14</v>
      </c>
      <c r="O14" s="21">
        <v>2</v>
      </c>
      <c r="P14" s="22" t="s">
        <v>22</v>
      </c>
      <c r="Q14" s="21" t="s">
        <v>18</v>
      </c>
      <c r="R14" s="23">
        <f t="shared" ref="R14:R15" si="3">F14</f>
        <v>3.71</v>
      </c>
      <c r="S14" s="26">
        <v>3.843</v>
      </c>
      <c r="T14" s="40">
        <v>0.29499999999999998</v>
      </c>
      <c r="U14" s="21">
        <v>1</v>
      </c>
      <c r="V14" s="24">
        <f t="shared" ref="V14:V15" si="4">((R14-S14)/S14)*100</f>
        <v>-3.4608378870673953</v>
      </c>
      <c r="W14" s="25">
        <v>-0.45</v>
      </c>
    </row>
    <row r="15" spans="1:23" ht="15.75" thickBot="1" x14ac:dyDescent="0.3">
      <c r="A15" s="38" t="s">
        <v>21</v>
      </c>
      <c r="B15" s="27" t="s">
        <v>14</v>
      </c>
      <c r="C15" s="27">
        <v>3</v>
      </c>
      <c r="D15" s="39" t="s">
        <v>22</v>
      </c>
      <c r="E15" s="27" t="s">
        <v>18</v>
      </c>
      <c r="F15" s="28">
        <v>2.2200000000000002</v>
      </c>
      <c r="G15" s="28">
        <v>2.3010000000000002</v>
      </c>
      <c r="H15" s="28">
        <f t="shared" si="0"/>
        <v>0.23010000000000003</v>
      </c>
      <c r="I15" s="27">
        <v>4</v>
      </c>
      <c r="J15" s="29">
        <f t="shared" ref="J15" si="5">((F15-G15)/G15)*100</f>
        <v>-3.5202086049543655</v>
      </c>
      <c r="K15" s="30">
        <f t="shared" si="2"/>
        <v>-0.35202086049543657</v>
      </c>
      <c r="L15" s="19"/>
      <c r="M15" s="38" t="s">
        <v>21</v>
      </c>
      <c r="N15" s="27" t="s">
        <v>14</v>
      </c>
      <c r="O15" s="27">
        <v>3</v>
      </c>
      <c r="P15" s="39" t="s">
        <v>22</v>
      </c>
      <c r="Q15" s="27" t="s">
        <v>18</v>
      </c>
      <c r="R15" s="28">
        <f t="shared" si="3"/>
        <v>2.2200000000000002</v>
      </c>
      <c r="S15" s="28">
        <v>2.181</v>
      </c>
      <c r="T15" s="37">
        <v>0.14399999999999999</v>
      </c>
      <c r="U15" s="27">
        <v>1</v>
      </c>
      <c r="V15" s="29">
        <f t="shared" si="4"/>
        <v>1.7881705639614922</v>
      </c>
      <c r="W15" s="30">
        <v>0.27</v>
      </c>
    </row>
    <row r="36" spans="5:5" x14ac:dyDescent="0.25">
      <c r="E36" s="7" t="s">
        <v>13</v>
      </c>
    </row>
  </sheetData>
  <sheetProtection algorithmName="SHA-512" hashValue="1x7yka9/ChmP9Hhc8BNsBktE0GbsHWlxbEVytqI9H3D6xk8ZIyFsBPCpcneoDwdLp7XalvoB9Uj0jL3vk0pmug==" saltValue="ZzuYIlD6b0V+53r9jo2zJg==" spinCount="100000" sheet="1" objects="1" scenarios="1" selectLockedCells="1" selectUnlockedCells="1"/>
  <mergeCells count="3">
    <mergeCell ref="A2:K2"/>
    <mergeCell ref="A8:K8"/>
    <mergeCell ref="M8:W8"/>
  </mergeCells>
  <conditionalFormatting sqref="K13:K15">
    <cfRule type="cellIs" dxfId="41" priority="10" stopIfTrue="1" operator="between">
      <formula>-2</formula>
      <formula>2</formula>
    </cfRule>
    <cfRule type="cellIs" dxfId="40" priority="11" stopIfTrue="1" operator="between">
      <formula>-3</formula>
      <formula>3</formula>
    </cfRule>
    <cfRule type="cellIs" dxfId="39" priority="12" operator="notBetween">
      <formula>-3</formula>
      <formula>3</formula>
    </cfRule>
  </conditionalFormatting>
  <conditionalFormatting sqref="W13:W15">
    <cfRule type="cellIs" dxfId="38" priority="1" stopIfTrue="1" operator="between">
      <formula>-2</formula>
      <formula>2</formula>
    </cfRule>
    <cfRule type="cellIs" dxfId="37" priority="2" stopIfTrue="1" operator="between">
      <formula>-3</formula>
      <formula>3</formula>
    </cfRule>
    <cfRule type="cellIs" dxfId="36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69A3D-9020-4B28-8E68-337ABE4AEBB3}">
  <sheetPr codeName="Sheet16">
    <pageSetUpPr fitToPage="1"/>
  </sheetPr>
  <dimension ref="A1:W36"/>
  <sheetViews>
    <sheetView zoomScale="90" zoomScaleNormal="90" zoomScalePageLayoutView="85" workbookViewId="0">
      <selection activeCell="E20" sqref="E20"/>
    </sheetView>
  </sheetViews>
  <sheetFormatPr defaultColWidth="9.140625" defaultRowHeight="15" x14ac:dyDescent="0.25"/>
  <cols>
    <col min="1" max="1" width="10" style="7" customWidth="1"/>
    <col min="2" max="2" width="11.5703125" style="31" customWidth="1"/>
    <col min="3" max="3" width="4.7109375" style="31" customWidth="1"/>
    <col min="4" max="4" width="11.140625" style="7" bestFit="1" customWidth="1"/>
    <col min="5" max="5" width="12.42578125" style="7" customWidth="1"/>
    <col min="6" max="6" width="11" style="7" customWidth="1"/>
    <col min="7" max="7" width="10.42578125" style="7" customWidth="1"/>
    <col min="8" max="8" width="8" style="7" customWidth="1"/>
    <col min="9" max="9" width="9.5703125" style="7" customWidth="1"/>
    <col min="10" max="10" width="13.28515625" style="7" customWidth="1"/>
    <col min="11" max="11" width="9" style="7" customWidth="1"/>
    <col min="12" max="13" width="9.140625" style="7"/>
    <col min="14" max="15" width="9.42578125" style="7" bestFit="1" customWidth="1"/>
    <col min="16" max="16" width="10.28515625" style="7" bestFit="1" customWidth="1"/>
    <col min="17" max="17" width="9.140625" style="7"/>
    <col min="18" max="18" width="9.5703125" style="7" customWidth="1"/>
    <col min="19" max="20" width="9.140625" style="7"/>
    <col min="21" max="21" width="9.42578125" style="7" bestFit="1" customWidth="1"/>
    <col min="22" max="22" width="11.7109375" style="7" bestFit="1" customWidth="1"/>
    <col min="23" max="23" width="9.42578125" style="7" bestFit="1" customWidth="1"/>
    <col min="24" max="16384" width="9.140625" style="7"/>
  </cols>
  <sheetData>
    <row r="1" spans="1:23" ht="15.75" thickBot="1" x14ac:dyDescent="0.3">
      <c r="D1" s="41"/>
      <c r="K1" s="31"/>
    </row>
    <row r="2" spans="1:23" ht="19.5" thickTop="1" x14ac:dyDescent="0.3">
      <c r="A2" s="43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23" s="8" customFormat="1" ht="12.75" x14ac:dyDescent="0.2">
      <c r="A3" s="1"/>
      <c r="B3" s="2"/>
      <c r="C3" s="2"/>
      <c r="D3" s="42">
        <v>45979</v>
      </c>
      <c r="E3" s="2"/>
      <c r="F3" s="2"/>
      <c r="G3" s="2"/>
      <c r="H3" s="2" t="s">
        <v>23</v>
      </c>
      <c r="I3" s="2"/>
      <c r="J3" s="2"/>
      <c r="K3" s="3" t="s">
        <v>24</v>
      </c>
    </row>
    <row r="4" spans="1:23" s="8" customFormat="1" ht="13.5" thickBo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32" t="s">
        <v>7</v>
      </c>
      <c r="B6" s="33">
        <v>579</v>
      </c>
      <c r="C6" s="33"/>
      <c r="D6" s="34"/>
      <c r="E6" s="34"/>
      <c r="F6" s="35"/>
      <c r="G6" s="34"/>
      <c r="H6" s="34"/>
      <c r="I6" s="34"/>
      <c r="J6" s="34"/>
      <c r="K6" s="36"/>
    </row>
    <row r="7" spans="1:23" ht="16.5" thickTop="1" thickBot="1" x14ac:dyDescent="0.3">
      <c r="F7" s="31"/>
    </row>
    <row r="8" spans="1:23" ht="16.5" thickTop="1" thickBot="1" x14ac:dyDescent="0.3">
      <c r="A8" s="46" t="s">
        <v>15</v>
      </c>
      <c r="B8" s="47"/>
      <c r="C8" s="47"/>
      <c r="D8" s="47"/>
      <c r="E8" s="47"/>
      <c r="F8" s="47"/>
      <c r="G8" s="47"/>
      <c r="H8" s="47"/>
      <c r="I8" s="47"/>
      <c r="J8" s="47"/>
      <c r="K8" s="48"/>
      <c r="M8" s="46" t="s">
        <v>16</v>
      </c>
      <c r="N8" s="47"/>
      <c r="O8" s="47"/>
      <c r="P8" s="47"/>
      <c r="Q8" s="47"/>
      <c r="R8" s="47"/>
      <c r="S8" s="47"/>
      <c r="T8" s="47"/>
      <c r="U8" s="47"/>
      <c r="V8" s="47"/>
      <c r="W8" s="48"/>
    </row>
    <row r="9" spans="1:23" ht="15.75" thickTop="1" x14ac:dyDescent="0.25"/>
    <row r="10" spans="1:23" ht="15.75" thickBot="1" x14ac:dyDescent="0.3"/>
    <row r="11" spans="1:23" s="9" customFormat="1" ht="45.75" thickBot="1" x14ac:dyDescent="0.3">
      <c r="A11" s="10" t="s">
        <v>1</v>
      </c>
      <c r="B11" s="11" t="s">
        <v>10</v>
      </c>
      <c r="C11" s="11" t="s">
        <v>2</v>
      </c>
      <c r="D11" s="11" t="s">
        <v>3</v>
      </c>
      <c r="E11" s="11" t="s">
        <v>4</v>
      </c>
      <c r="F11" s="12" t="s">
        <v>11</v>
      </c>
      <c r="G11" s="12" t="s">
        <v>17</v>
      </c>
      <c r="H11" s="13" t="s">
        <v>8</v>
      </c>
      <c r="I11" s="11" t="s">
        <v>9</v>
      </c>
      <c r="J11" s="11" t="s">
        <v>5</v>
      </c>
      <c r="K11" s="14" t="s">
        <v>6</v>
      </c>
      <c r="M11" s="10" t="s">
        <v>1</v>
      </c>
      <c r="N11" s="11" t="s">
        <v>10</v>
      </c>
      <c r="O11" s="11" t="s">
        <v>2</v>
      </c>
      <c r="P11" s="11" t="s">
        <v>3</v>
      </c>
      <c r="Q11" s="11" t="s">
        <v>4</v>
      </c>
      <c r="R11" s="12" t="s">
        <v>11</v>
      </c>
      <c r="S11" s="11" t="s">
        <v>0</v>
      </c>
      <c r="T11" s="13" t="s">
        <v>8</v>
      </c>
      <c r="U11" s="11" t="s">
        <v>9</v>
      </c>
      <c r="V11" s="11" t="s">
        <v>5</v>
      </c>
      <c r="W11" s="14" t="s">
        <v>6</v>
      </c>
    </row>
    <row r="12" spans="1:23" x14ac:dyDescent="0.25">
      <c r="A12" s="15"/>
      <c r="B12" s="16"/>
      <c r="C12" s="16"/>
      <c r="D12" s="17"/>
      <c r="E12" s="16"/>
      <c r="F12" s="16"/>
      <c r="G12" s="16"/>
      <c r="H12" s="16"/>
      <c r="I12" s="16"/>
      <c r="J12" s="16"/>
      <c r="K12" s="18"/>
      <c r="M12" s="15"/>
      <c r="N12" s="16"/>
      <c r="O12" s="16"/>
      <c r="P12" s="17"/>
      <c r="Q12" s="16"/>
      <c r="R12" s="16"/>
      <c r="S12" s="16"/>
      <c r="T12" s="16"/>
      <c r="U12" s="16"/>
      <c r="V12" s="16"/>
      <c r="W12" s="18"/>
    </row>
    <row r="13" spans="1:23" x14ac:dyDescent="0.25">
      <c r="A13" s="20" t="s">
        <v>19</v>
      </c>
      <c r="B13" s="21" t="s">
        <v>14</v>
      </c>
      <c r="C13" s="21">
        <v>1</v>
      </c>
      <c r="D13" s="22" t="s">
        <v>22</v>
      </c>
      <c r="E13" s="21" t="s">
        <v>18</v>
      </c>
      <c r="F13" s="26">
        <v>14.48</v>
      </c>
      <c r="G13" s="26">
        <v>15.02</v>
      </c>
      <c r="H13" s="26">
        <f>0.1*G13</f>
        <v>1.502</v>
      </c>
      <c r="I13" s="21">
        <v>4</v>
      </c>
      <c r="J13" s="24">
        <f>((F13-G13)/G13)*100</f>
        <v>-3.5952063914780239</v>
      </c>
      <c r="K13" s="25">
        <f>(F13-G13)/H13</f>
        <v>-0.35952063914780236</v>
      </c>
      <c r="L13" s="19"/>
      <c r="M13" s="20" t="s">
        <v>19</v>
      </c>
      <c r="N13" s="21" t="s">
        <v>14</v>
      </c>
      <c r="O13" s="21">
        <v>1</v>
      </c>
      <c r="P13" s="22" t="s">
        <v>22</v>
      </c>
      <c r="Q13" s="21" t="s">
        <v>18</v>
      </c>
      <c r="R13" s="23">
        <f>F13</f>
        <v>14.48</v>
      </c>
      <c r="S13" s="26">
        <v>13.97</v>
      </c>
      <c r="T13" s="26">
        <v>1.21</v>
      </c>
      <c r="U13" s="21">
        <v>1</v>
      </c>
      <c r="V13" s="24">
        <f>((R13-S13)/S13)*100</f>
        <v>3.6506800286327827</v>
      </c>
      <c r="W13" s="25">
        <v>0.42</v>
      </c>
    </row>
    <row r="14" spans="1:23" x14ac:dyDescent="0.25">
      <c r="A14" s="20" t="s">
        <v>20</v>
      </c>
      <c r="B14" s="21" t="s">
        <v>14</v>
      </c>
      <c r="C14" s="21">
        <v>2</v>
      </c>
      <c r="D14" s="22" t="s">
        <v>22</v>
      </c>
      <c r="E14" s="21" t="s">
        <v>18</v>
      </c>
      <c r="F14" s="26">
        <v>3.94</v>
      </c>
      <c r="G14" s="26">
        <v>4.1159999999999997</v>
      </c>
      <c r="H14" s="26">
        <f t="shared" ref="H14:H15" si="0">0.1*G14</f>
        <v>0.41159999999999997</v>
      </c>
      <c r="I14" s="21">
        <v>4</v>
      </c>
      <c r="J14" s="24">
        <f t="shared" ref="J14:J15" si="1">((F14-G14)/G14)*100</f>
        <v>-4.2759961127307999</v>
      </c>
      <c r="K14" s="25">
        <f t="shared" ref="K14:K15" si="2">(F14-G14)/H14</f>
        <v>-0.42759961127307999</v>
      </c>
      <c r="L14" s="19"/>
      <c r="M14" s="20" t="s">
        <v>20</v>
      </c>
      <c r="N14" s="21" t="s">
        <v>14</v>
      </c>
      <c r="O14" s="21">
        <v>2</v>
      </c>
      <c r="P14" s="22" t="s">
        <v>22</v>
      </c>
      <c r="Q14" s="21" t="s">
        <v>18</v>
      </c>
      <c r="R14" s="26">
        <f t="shared" ref="R14:R15" si="3">F14</f>
        <v>3.94</v>
      </c>
      <c r="S14" s="26">
        <v>3.843</v>
      </c>
      <c r="T14" s="40">
        <v>0.29499999999999998</v>
      </c>
      <c r="U14" s="21">
        <v>1</v>
      </c>
      <c r="V14" s="24">
        <f t="shared" ref="V14:V15" si="4">((R14-S14)/S14)*100</f>
        <v>2.5240697371844907</v>
      </c>
      <c r="W14" s="25">
        <v>0.33</v>
      </c>
    </row>
    <row r="15" spans="1:23" ht="15.75" thickBot="1" x14ac:dyDescent="0.3">
      <c r="A15" s="38" t="s">
        <v>21</v>
      </c>
      <c r="B15" s="27" t="s">
        <v>14</v>
      </c>
      <c r="C15" s="27">
        <v>3</v>
      </c>
      <c r="D15" s="39" t="s">
        <v>22</v>
      </c>
      <c r="E15" s="27" t="s">
        <v>18</v>
      </c>
      <c r="F15" s="28">
        <v>2.29</v>
      </c>
      <c r="G15" s="28">
        <v>2.3010000000000002</v>
      </c>
      <c r="H15" s="28">
        <f t="shared" si="0"/>
        <v>0.23010000000000003</v>
      </c>
      <c r="I15" s="27">
        <v>4</v>
      </c>
      <c r="J15" s="29">
        <f t="shared" si="1"/>
        <v>-0.47805302042590697</v>
      </c>
      <c r="K15" s="30">
        <f t="shared" si="2"/>
        <v>-4.7805302042590696E-2</v>
      </c>
      <c r="L15" s="19"/>
      <c r="M15" s="38" t="s">
        <v>21</v>
      </c>
      <c r="N15" s="27" t="s">
        <v>14</v>
      </c>
      <c r="O15" s="27">
        <v>3</v>
      </c>
      <c r="P15" s="39" t="s">
        <v>22</v>
      </c>
      <c r="Q15" s="27" t="s">
        <v>18</v>
      </c>
      <c r="R15" s="28">
        <f t="shared" si="3"/>
        <v>2.29</v>
      </c>
      <c r="S15" s="28">
        <v>2.181</v>
      </c>
      <c r="T15" s="37">
        <v>0.14399999999999999</v>
      </c>
      <c r="U15" s="27">
        <v>1</v>
      </c>
      <c r="V15" s="29">
        <f t="shared" si="4"/>
        <v>4.9977074736359466</v>
      </c>
      <c r="W15" s="30">
        <v>0.76</v>
      </c>
    </row>
    <row r="36" spans="5:5" x14ac:dyDescent="0.25">
      <c r="E36" s="7" t="s">
        <v>13</v>
      </c>
    </row>
  </sheetData>
  <sheetProtection algorithmName="SHA-512" hashValue="v6u26T8lI+nhV4oCTNryI5v5LK3SUKRAA0DdXb4atDg7frkMYdBoSIXq9W+Uhg7xfSsjgcL4gp7xOc9LRhBufQ==" saltValue="jQLGjXWTvtUoA8+T9T0Fbg==" spinCount="100000" sheet="1" objects="1" scenarios="1" selectLockedCells="1" selectUnlockedCells="1"/>
  <mergeCells count="3">
    <mergeCell ref="A2:K2"/>
    <mergeCell ref="A8:K8"/>
    <mergeCell ref="M8:W8"/>
  </mergeCells>
  <conditionalFormatting sqref="K13:K15">
    <cfRule type="cellIs" dxfId="35" priority="10" stopIfTrue="1" operator="between">
      <formula>-2</formula>
      <formula>2</formula>
    </cfRule>
    <cfRule type="cellIs" dxfId="34" priority="11" stopIfTrue="1" operator="between">
      <formula>-3</formula>
      <formula>3</formula>
    </cfRule>
    <cfRule type="cellIs" dxfId="33" priority="12" operator="notBetween">
      <formula>-3</formula>
      <formula>3</formula>
    </cfRule>
  </conditionalFormatting>
  <conditionalFormatting sqref="W13:W15">
    <cfRule type="cellIs" dxfId="32" priority="1" stopIfTrue="1" operator="between">
      <formula>-2</formula>
      <formula>2</formula>
    </cfRule>
    <cfRule type="cellIs" dxfId="31" priority="2" stopIfTrue="1" operator="between">
      <formula>-3</formula>
      <formula>3</formula>
    </cfRule>
    <cfRule type="cellIs" dxfId="30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E" ma:contentTypeID="0x0101007463A7E0612B5D45B0910A71122E5AB60009900140BD7E58459C0BB6DA7212B78E" ma:contentTypeVersion="15" ma:contentTypeDescription="Ringtesten" ma:contentTypeScope="" ma:versionID="881ac0c7ad4783b1abd2d9b2f89bd01c">
  <xsd:schema xmlns:xsd="http://www.w3.org/2001/XMLSchema" xmlns:xs="http://www.w3.org/2001/XMLSchema" xmlns:p="http://schemas.microsoft.com/office/2006/metadata/properties" xmlns:ns2="eba2475f-4c5c-418a-90c2-2b36802fc485" xmlns:ns3="08cda046-0f15-45eb-a9d5-77306d3264cd" xmlns:ns4="dda9e79c-c62e-445e-b991-197574827cb3" targetNamespace="http://schemas.microsoft.com/office/2006/metadata/properties" ma:root="true" ma:fieldsID="8f7b9e5a49f0183dd0dfa4257f197966" ns2:_="" ns3:_="" ns4:_="">
    <xsd:import namespace="eba2475f-4c5c-418a-90c2-2b36802fc485"/>
    <xsd:import namespace="08cda046-0f15-45eb-a9d5-77306d3264cd"/>
    <xsd:import namespace="dda9e79c-c62e-445e-b991-197574827cb3"/>
    <xsd:element name="properties">
      <xsd:complexType>
        <xsd:sequence>
          <xsd:element name="documentManagement">
            <xsd:complexType>
              <xsd:all>
                <xsd:element ref="ns2:Ringtest" minOccurs="0"/>
                <xsd:element ref="ns3:Jaar"/>
                <xsd:element ref="ns3:DEEL" minOccurs="0"/>
                <xsd:element ref="ns4:Publicatiedatum"/>
                <xsd:element ref="ns2:Distributie_x0020_datum" minOccurs="0"/>
                <xsd:element ref="ns3:MediaServiceMetadata" minOccurs="0"/>
                <xsd:element ref="ns3:MediaServiceFastMetadata" minOccurs="0"/>
                <xsd:element ref="ns3:PublicUR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2475f-4c5c-418a-90c2-2b36802fc485" elementFormDefault="qualified">
    <xsd:import namespace="http://schemas.microsoft.com/office/2006/documentManagement/types"/>
    <xsd:import namespace="http://schemas.microsoft.com/office/infopath/2007/PartnerControls"/>
    <xsd:element name="Ringtest" ma:index="2" nillable="true" ma:displayName="Ringtest" ma:description="Keuzelijst ringtesten" ma:format="Dropdown" ma:internalName="Ringtest" ma:readOnly="false">
      <xsd:simpleType>
        <xsd:restriction base="dms:Choice">
          <xsd:enumeration value="VKL"/>
          <xsd:enumeration value="LABS"/>
        </xsd:restriction>
      </xsd:simpleType>
    </xsd:element>
    <xsd:element name="Distributie_x0020_datum" ma:index="6" nillable="true" ma:displayName="Distributie datum" ma:default="25 januari 2012" ma:format="Dropdown" ma:internalName="Distributie_x0020_datum" ma:readOnly="false">
      <xsd:simpleType>
        <xsd:restriction base="dms:Choice">
          <xsd:enumeration value="25 januari 2012"/>
          <xsd:enumeration value="14-15 februari 2012"/>
          <xsd:enumeration value="2 maart 2012"/>
          <xsd:enumeration value="14 maart 2012"/>
          <xsd:enumeration value="25 april 2012"/>
          <xsd:enumeration value="26 april 2012"/>
          <xsd:enumeration value="23 mei 2012"/>
          <xsd:enumeration value="13 juni 2012"/>
          <xsd:enumeration value="27 juni 2012"/>
          <xsd:enumeration value="29-30 augustus 2012"/>
          <xsd:enumeration value="3 oktober 2012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cda046-0f15-45eb-a9d5-77306d3264cd" elementFormDefault="qualified">
    <xsd:import namespace="http://schemas.microsoft.com/office/2006/documentManagement/types"/>
    <xsd:import namespace="http://schemas.microsoft.com/office/infopath/2007/PartnerControls"/>
    <xsd:element name="Jaar" ma:index="3" ma:displayName="Datum ringtest" ma:internalName="Jaar" ma:readOnly="false">
      <xsd:simpleType>
        <xsd:restriction base="dms:Text">
          <xsd:maxLength value="255"/>
        </xsd:restriction>
      </xsd:simpleType>
    </xsd:element>
    <xsd:element name="DEEL" ma:index="4" nillable="true" ma:displayName="Deel" ma:default="Rapport" ma:format="Dropdown" ma:internalName="DEEL" ma:readOnly="false">
      <xsd:simpleType>
        <xsd:restriction base="dms:Choice">
          <xsd:enumeration value="Rapport"/>
          <xsd:enumeration value="Deel 1"/>
          <xsd:enumeration value="Deel 2"/>
          <xsd:enumeration value="Deel 3"/>
          <xsd:enumeration value="Deel 4"/>
          <xsd:enumeration value="Deel 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PublicURL" ma:index="15" nillable="true" ma:displayName="PublicURL" ma:internalName="PublicURL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9e79c-c62e-445e-b991-197574827cb3" elementFormDefault="qualified">
    <xsd:import namespace="http://schemas.microsoft.com/office/2006/documentManagement/types"/>
    <xsd:import namespace="http://schemas.microsoft.com/office/infopath/2007/PartnerControls"/>
    <xsd:element name="Publicatiedatum" ma:index="5" ma:displayName="Publicatiedatum" ma:default="[today]" ma:format="DateOnly" ma:internalName="Publicatiedatum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URL xmlns="08cda046-0f15-45eb-a9d5-77306d3264cd">https://reflabos.vito.be/ree/LABS_2025-8_Deel2.xlsx</PublicURL>
    <DEEL xmlns="08cda046-0f15-45eb-a9d5-77306d3264cd">Deel 2</DEEL>
    <Ringtest xmlns="eba2475f-4c5c-418a-90c2-2b36802fc485">LABS</Ringtest>
    <Jaar xmlns="08cda046-0f15-45eb-a9d5-77306d3264cd">2025</Jaar>
    <Publicatiedatum xmlns="dda9e79c-c62e-445e-b991-197574827cb3">2026-03-26T15:02:35+00:00</Publicatiedatum>
    <Distributie_x0020_datum xmlns="eba2475f-4c5c-418a-90c2-2b36802fc485">25 januari 2012</Distributie_x0020_datum>
  </documentManagement>
</p:properties>
</file>

<file path=customXml/itemProps1.xml><?xml version="1.0" encoding="utf-8"?>
<ds:datastoreItem xmlns:ds="http://schemas.openxmlformats.org/officeDocument/2006/customXml" ds:itemID="{596A9CC5-3387-4194-8C34-7A975732F5F9}"/>
</file>

<file path=customXml/itemProps2.xml><?xml version="1.0" encoding="utf-8"?>
<ds:datastoreItem xmlns:ds="http://schemas.openxmlformats.org/officeDocument/2006/customXml" ds:itemID="{355A4250-492F-4768-BE64-3C09C996CF52}"/>
</file>

<file path=customXml/itemProps3.xml><?xml version="1.0" encoding="utf-8"?>
<ds:datastoreItem xmlns:ds="http://schemas.openxmlformats.org/officeDocument/2006/customXml" ds:itemID="{EDAA4328-D1DA-40A5-9A25-AC567313FA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28</vt:i4>
      </vt:variant>
    </vt:vector>
  </HeadingPairs>
  <TitlesOfParts>
    <vt:vector size="42" baseType="lpstr">
      <vt:lpstr>139</vt:lpstr>
      <vt:lpstr>223</vt:lpstr>
      <vt:lpstr>295</vt:lpstr>
      <vt:lpstr>339</vt:lpstr>
      <vt:lpstr>446</vt:lpstr>
      <vt:lpstr>509</vt:lpstr>
      <vt:lpstr>512</vt:lpstr>
      <vt:lpstr>551</vt:lpstr>
      <vt:lpstr>579</vt:lpstr>
      <vt:lpstr>591</vt:lpstr>
      <vt:lpstr>644</vt:lpstr>
      <vt:lpstr>689</vt:lpstr>
      <vt:lpstr>744</vt:lpstr>
      <vt:lpstr>904</vt:lpstr>
      <vt:lpstr>'139'!Print_Area</vt:lpstr>
      <vt:lpstr>'223'!Print_Area</vt:lpstr>
      <vt:lpstr>'295'!Print_Area</vt:lpstr>
      <vt:lpstr>'339'!Print_Area</vt:lpstr>
      <vt:lpstr>'446'!Print_Area</vt:lpstr>
      <vt:lpstr>'509'!Print_Area</vt:lpstr>
      <vt:lpstr>'512'!Print_Area</vt:lpstr>
      <vt:lpstr>'551'!Print_Area</vt:lpstr>
      <vt:lpstr>'579'!Print_Area</vt:lpstr>
      <vt:lpstr>'591'!Print_Area</vt:lpstr>
      <vt:lpstr>'644'!Print_Area</vt:lpstr>
      <vt:lpstr>'689'!Print_Area</vt:lpstr>
      <vt:lpstr>'744'!Print_Area</vt:lpstr>
      <vt:lpstr>'904'!Print_Area</vt:lpstr>
      <vt:lpstr>'139'!Print_Titles</vt:lpstr>
      <vt:lpstr>'223'!Print_Titles</vt:lpstr>
      <vt:lpstr>'295'!Print_Titles</vt:lpstr>
      <vt:lpstr>'339'!Print_Titles</vt:lpstr>
      <vt:lpstr>'446'!Print_Titles</vt:lpstr>
      <vt:lpstr>'509'!Print_Titles</vt:lpstr>
      <vt:lpstr>'512'!Print_Titles</vt:lpstr>
      <vt:lpstr>'551'!Print_Titles</vt:lpstr>
      <vt:lpstr>'579'!Print_Titles</vt:lpstr>
      <vt:lpstr>'591'!Print_Titles</vt:lpstr>
      <vt:lpstr>'644'!Print_Titles</vt:lpstr>
      <vt:lpstr>'689'!Print_Titles</vt:lpstr>
      <vt:lpstr>'744'!Print_Titles</vt:lpstr>
      <vt:lpstr>'904'!Print_Titles</vt:lpstr>
    </vt:vector>
  </TitlesOfParts>
  <Company>VITO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LABS 2025-8</dc:title>
  <dc:creator>dceustet</dc:creator>
  <cp:lastModifiedBy>Bart Baeyens</cp:lastModifiedBy>
  <cp:lastPrinted>2023-11-17T06:59:27Z</cp:lastPrinted>
  <dcterms:created xsi:type="dcterms:W3CDTF">2012-03-19T07:59:52Z</dcterms:created>
  <dcterms:modified xsi:type="dcterms:W3CDTF">2026-03-19T14:01:58Z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0x0101007463A7E0612B5D45B0910A71122E5AB60009900140BD7E58459C0BB6DA7212B78E</vt:lpwstr>
  </property>
</Properties>
</file>